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2" activeTab="6"/>
  </bookViews>
  <sheets>
    <sheet name="安全工作经费" sheetId="1" r:id="rId1"/>
    <sheet name="博物馆基础业务费" sheetId="2" r:id="rId2"/>
    <sheet name="产业发展办公室日常经费" sheetId="3" r:id="rId3"/>
    <sheet name="海丝中心日常经费" sheetId="4" r:id="rId4"/>
    <sheet name="景区宣传开放经费" sheetId="5" r:id="rId5"/>
    <sheet name="南京城墙日常维护经费" sheetId="6" r:id="rId6"/>
    <sheet name="综合处运行保障经费"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<sst xmlns="http://schemas.openxmlformats.org/spreadsheetml/2006/main" count="993" uniqueCount="269">
  <si>
    <t>南京市本级项目支出绩效自评价情况表</t>
  </si>
  <si>
    <t>填报单位：</t>
  </si>
  <si>
    <t>南京城墙保护管理中心</t>
  </si>
  <si>
    <t>项目名称：</t>
  </si>
  <si>
    <t>安全工作经费</t>
  </si>
  <si>
    <t>项目实施年度：</t>
  </si>
  <si>
    <t>填报人：</t>
  </si>
  <si>
    <t>赵凤</t>
  </si>
  <si>
    <t>联系电话：</t>
  </si>
  <si>
    <t>18013857372</t>
  </si>
  <si>
    <t>年度绩效目标：</t>
  </si>
  <si>
    <t>2024年度完成城墙全线、城墙博物馆、明故宫、石头城遗址安全管理工作；全体职工安全培训；灭火器顿号反恐器材更新；消防安全设施维保；文明城市创建；安全管理制度制定；城墙全线安全监控维保；OA、内控、监测预警平台维护；监控网络、办公网络、检售票系统网络、监测预警平台网络租赁。</t>
  </si>
  <si>
    <t>年度绩效目标完成情况：</t>
  </si>
  <si>
    <t>游客游览安全度提高，景区安全设施基本维护得以完善。</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</si>
  <si>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</si>
  <si>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</si>
  <si>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</si>
  <si>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</si>
  <si>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</si>
  <si>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</si>
  <si>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</si>
  <si>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</si>
  <si>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</si>
  <si>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</si>
  <si>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</si>
  <si>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</si>
  <si>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</si>
  <si>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</si>
  <si>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</si>
  <si>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</si>
  <si>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</si>
  <si>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</si>
  <si>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</si>
  <si>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</si>
  <si>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</si>
  <si>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</si>
  <si>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</si>
  <si>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</si>
  <si>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</si>
  <si>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</si>
  <si>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</si>
  <si>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</si>
  <si>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</si>
  <si>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</si>
  <si>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</si>
  <si>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资金分配合理性</t>
  </si>
  <si>
    <t>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</si>
  <si>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</si>
  <si>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</si>
  <si>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</si>
  <si>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</si>
  <si>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</si>
  <si>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</si>
  <si>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</si>
  <si>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</si>
  <si>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</si>
  <si>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</si>
  <si>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</si>
  <si>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</si>
  <si>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</si>
  <si>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评分规则：得分=预算执行率×分值。</t>
  </si>
  <si>
    <t>组织实施</t>
  </si>
  <si>
    <t>管理制度健全性</t>
  </si>
  <si>
    <t>健全</t>
  </si>
  <si>
    <t>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</si>
  <si>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</si>
  <si>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</si>
  <si>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</si>
  <si>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</si>
  <si>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</si>
  <si>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全中心安全监控系统维护、消防器材维保次数</t>
  </si>
  <si>
    <t>≥40次</t>
  </si>
  <si>
    <t>达到预定目标值得满分，否则按实际值与目标值的比例乘以权重计分。</t>
  </si>
  <si>
    <t>全中心信息系统维护（包括OA、内控、监测平台等所有中心信息化维护）场次</t>
  </si>
  <si>
    <t>≥2场次</t>
  </si>
  <si>
    <t>22次</t>
  </si>
  <si>
    <t>全年安全培训场次</t>
  </si>
  <si>
    <t>5次</t>
  </si>
  <si>
    <t>质量指标</t>
  </si>
  <si>
    <t>全年监控设备完好率</t>
  </si>
  <si>
    <t>≥98%</t>
  </si>
  <si>
    <t>时效指标</t>
  </si>
  <si>
    <t>灭火器更换及时率</t>
  </si>
  <si>
    <t>成本指标</t>
  </si>
  <si>
    <t>使用水基灭火器，降低粉尘污染</t>
  </si>
  <si>
    <t>降低</t>
  </si>
  <si>
    <t>达到预定目标得满分，否则酌情扣分。</t>
  </si>
  <si>
    <t>效益指标</t>
  </si>
  <si>
    <t>经济效益</t>
  </si>
  <si>
    <t>社会效益</t>
  </si>
  <si>
    <t>提升文物及游客安全度，减少消防安全隐患，保障办公安防网络正常运行</t>
  </si>
  <si>
    <t>提升</t>
  </si>
  <si>
    <t>生态效益</t>
  </si>
  <si>
    <t>提升景区整体安全性，减少火灾发生风险，保障文物及游客生命财产安全</t>
  </si>
  <si>
    <t>可持续影响</t>
  </si>
  <si>
    <t>提升景区整体安全性，减少安全事故隐患风险，保障文物及游客生命财产安全</t>
  </si>
  <si>
    <t>安全可持续</t>
  </si>
  <si>
    <t>满意度指标</t>
  </si>
  <si>
    <t>服务对象满意度</t>
  </si>
  <si>
    <t>社会公众对城墙景区安全的综合满意度</t>
  </si>
  <si>
    <t>≥85%</t>
  </si>
  <si>
    <t>满意达到预定目标得满分，否则按实际值与目标值的比例乘以权重计分。满意度低于60%不得分。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</si>
  <si>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</si>
  <si>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</si>
  <si>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博物馆基础业务费</t>
  </si>
  <si>
    <t>1.基建维护方面，确保特种、消防、安全、雨、污、空调、监控等设备的有效运转。
2.展陈方面，完成2024年度南京城墙博物馆及城墙沿线日常展览的更新维护，确保博物馆及沿线各个展厅的正常运行。
3.藏品征集及养护方面，完成博物馆文物的征集工作，并做好馆藏文物的日常养护，确保文物的安全。
4.宣传社教方面，完成全年博物馆宣传工作，完成2024年度社教精品课程研发及项目落地。
5.出版方面，完成《世界遗产中的非洲、拉丁美洲城堡与城墙研究项目》《南京城墙本体砖文信息采集保护与研究》《文谟武烈——永乐的世界遗产》特展图录等项目的出版工作。
6.志愿者工作方面，完成南京城墙保护志愿者协会换届选举、志愿者招募等工作。</t>
  </si>
  <si>
    <t>南京城墙博物馆及南京城墙景区的日常开放得以保障，继续带给市民游客良好的观展体验。</t>
  </si>
  <si>
    <t>较规范</t>
  </si>
  <si>
    <t>较充分</t>
  </si>
  <si>
    <t>博物馆及中华门举办临时展览数量</t>
  </si>
  <si>
    <t>≥4场</t>
  </si>
  <si>
    <t>9场</t>
  </si>
  <si>
    <t>运营、安全系统维护数量</t>
  </si>
  <si>
    <t>≥9套</t>
  </si>
  <si>
    <t>文物征集数量</t>
  </si>
  <si>
    <t>≥20件/套</t>
  </si>
  <si>
    <t>35件/套</t>
  </si>
  <si>
    <t>出版图书数量</t>
  </si>
  <si>
    <t>≥2本</t>
  </si>
  <si>
    <t>2本</t>
  </si>
  <si>
    <t>博物馆及中华门展厅参观人次</t>
  </si>
  <si>
    <t>≥80万人</t>
  </si>
  <si>
    <t>142.62万</t>
  </si>
  <si>
    <t>博物馆的讲解接待场次</t>
  </si>
  <si>
    <t>≥100次</t>
  </si>
  <si>
    <t>851场</t>
  </si>
  <si>
    <t>讲解服务优质率</t>
  </si>
  <si>
    <t>≥90%</t>
  </si>
  <si>
    <t>竣工验收合格率</t>
  </si>
  <si>
    <t>≥100%</t>
  </si>
  <si>
    <t>设备正常率</t>
  </si>
  <si>
    <t>维修（维护）及时率</t>
  </si>
  <si>
    <t>年开放天数不少于300天完成率</t>
  </si>
  <si>
    <t>每天开放8小时完成率</t>
  </si>
  <si>
    <t>资金节约率</t>
  </si>
  <si>
    <t>≥5%</t>
  </si>
  <si>
    <t>落实节能减排情况</t>
  </si>
  <si>
    <t>落实</t>
  </si>
  <si>
    <t>博物馆及景区经济效益</t>
  </si>
  <si>
    <t>促进</t>
  </si>
  <si>
    <t>获得媒体报道数量</t>
  </si>
  <si>
    <t>≥60篇</t>
  </si>
  <si>
    <t>77篇</t>
  </si>
  <si>
    <t>重大环保事故发生数</t>
  </si>
  <si>
    <t>＝0次</t>
  </si>
  <si>
    <t>临时展览更新量</t>
  </si>
  <si>
    <t>游客满意度</t>
  </si>
  <si>
    <t>产业发展办公室日常经费</t>
  </si>
  <si>
    <t>做好城墙产业市场化运营工作</t>
  </si>
  <si>
    <t>举办文旅活动</t>
  </si>
  <si>
    <t>≥10次</t>
  </si>
  <si>
    <t>文旅活动事项投诉率</t>
  </si>
  <si>
    <t>≤2次</t>
  </si>
  <si>
    <t>2次</t>
  </si>
  <si>
    <t>活动完成及时率</t>
  </si>
  <si>
    <t>日常经费成本节约率</t>
  </si>
  <si>
    <t>≤5%</t>
  </si>
  <si>
    <t>合作项目收益</t>
  </si>
  <si>
    <t>≥200万元</t>
  </si>
  <si>
    <t>南京城墙品牌传播影响力</t>
  </si>
  <si>
    <t>增强</t>
  </si>
  <si>
    <t>达到预定目标得满分，否则不计分。</t>
  </si>
  <si>
    <t>申遗影响力</t>
  </si>
  <si>
    <t>公众对文旅活动的综合满意度</t>
  </si>
  <si>
    <t>海丝中心日常经费</t>
  </si>
  <si>
    <t>完成年度计划要求的研究、课题和图书出版工作</t>
  </si>
  <si>
    <t>研究、课题和图书出版工作基本完成</t>
  </si>
  <si>
    <t>出版按计划完成数量</t>
  </si>
  <si>
    <t>3本</t>
  </si>
  <si>
    <t>专家提出修改意见数量</t>
  </si>
  <si>
    <t>≤3个</t>
  </si>
  <si>
    <t>5个</t>
  </si>
  <si>
    <t>达到预定目标值得满分，否则按超出数量与目标值的比例乘以权重扣分。</t>
  </si>
  <si>
    <t>各项研究、课题和出版按计划完成率</t>
  </si>
  <si>
    <t>项目成本节约率</t>
  </si>
  <si>
    <t>≥10%</t>
  </si>
  <si>
    <t>文化遗产价值传播影响力</t>
  </si>
  <si>
    <t>≤0次</t>
  </si>
  <si>
    <t>0次</t>
  </si>
  <si>
    <t>达到预定目标值得满分，否则不计分。</t>
  </si>
  <si>
    <t>促进城墙和海丝申遗工作</t>
  </si>
  <si>
    <t>公众对文化遗产保护工作的满意度</t>
  </si>
  <si>
    <t>景区宣传开放经费</t>
  </si>
  <si>
    <t>2024年度完成城墙全线、城墙博物馆、明故宫遗址公园、南京清凉山—国防园景区旅游设施维护；通过新华报业、南京日报等省市级媒体、新媒体平台等对南京城墙进行线上线下宣传推广；根据相关要求进行景区创建；强化品牌效应，对南京城墙品牌进行多渠道推介。</t>
  </si>
  <si>
    <t>根据国家级景区在服务质量、环境质量、景观质量等方面的要求，以提高游客游览舒适度和景区知名度为目标，完善景区基础设施建设，深化南京城墙旅游推介工作高质量开展，推动南京城墙文旅融合发展，提升景区对外影响力。</t>
  </si>
  <si>
    <t>新闻媒体刊发宣传报道数量</t>
  </si>
  <si>
    <t>≥180篇</t>
  </si>
  <si>
    <t>228篇</t>
  </si>
  <si>
    <t>旅游基础设施修缮数量</t>
  </si>
  <si>
    <t>≥80处</t>
  </si>
  <si>
    <t>微博、微信公众号、抖音、官网点击量</t>
  </si>
  <si>
    <t>≥800万次</t>
  </si>
  <si>
    <t>2783.07万次</t>
  </si>
  <si>
    <t>游客数量</t>
  </si>
  <si>
    <t>≥110万人次</t>
  </si>
  <si>
    <t>665万</t>
  </si>
  <si>
    <t>文旅事项投诉率</t>
  </si>
  <si>
    <t>≤10%</t>
  </si>
  <si>
    <t>达到预定目标得满分，否则按超出值与目标值的比例乘以权重扣分。</t>
  </si>
  <si>
    <t>旅游基础设施修缮项目竣工验收合格率</t>
  </si>
  <si>
    <t>宣传类项目按期完成率</t>
  </si>
  <si>
    <t>工作任务按期完成率</t>
  </si>
  <si>
    <t>旅游基础设施修缮项目工程序时进度完成率</t>
  </si>
  <si>
    <t>≥3%</t>
  </si>
  <si>
    <t>景区门票收入总额</t>
  </si>
  <si>
    <t>≥2500万元</t>
  </si>
  <si>
    <t>6288万元</t>
  </si>
  <si>
    <t>博物馆及免费场馆游客增长率</t>
  </si>
  <si>
    <t>≥1%</t>
  </si>
  <si>
    <t>≥0次</t>
  </si>
  <si>
    <t>达到预定目标得满分，不计分。</t>
  </si>
  <si>
    <t>提升南京城墙品牌效应</t>
  </si>
  <si>
    <t>社会公众满意度</t>
  </si>
  <si>
    <t>社会公众对景区服务的满意度</t>
  </si>
  <si>
    <t>南京城墙日常维护经费</t>
  </si>
  <si>
    <t>完成2024年南京城墙本体日常维护保养及绿化养护工作。</t>
  </si>
  <si>
    <t>完成南京城墙及景区进行日常性保养维护、病害监测、汛期巡查和排险等。</t>
  </si>
  <si>
    <t>清理杂草平方数</t>
  </si>
  <si>
    <t>≥10000平方米</t>
  </si>
  <si>
    <t>27000</t>
  </si>
  <si>
    <t>更换破损海墁砖平方数</t>
  </si>
  <si>
    <t>≥1000平方米</t>
  </si>
  <si>
    <t>清理杂树数量</t>
  </si>
  <si>
    <t>≥9000棵</t>
  </si>
  <si>
    <t>15600</t>
  </si>
  <si>
    <t>南京市绿化园林局公园管理考评结果</t>
  </si>
  <si>
    <t>≥85分</t>
  </si>
  <si>
    <t>城墙本体全线25公里杂树杂草清除及日常保养累计完成率</t>
  </si>
  <si>
    <t>南京城墙及景区基础设施日常维护保养项目成本节约率</t>
  </si>
  <si>
    <t>≥2%</t>
  </si>
  <si>
    <t>保障城墙本体安全，提升南京城墙服务水平</t>
  </si>
  <si>
    <t>有效提升</t>
  </si>
  <si>
    <t>施工过程中使用绿色可降解环保材料</t>
  </si>
  <si>
    <t>规范使用</t>
  </si>
  <si>
    <t>考察项目后续管理情况，后期运营维护机制运行情况</t>
  </si>
  <si>
    <t>有效运行</t>
  </si>
  <si>
    <t>公众对各景区环境保护的满意度</t>
  </si>
  <si>
    <t>综合处运行保障经费</t>
  </si>
  <si>
    <t>1、保障城墙全线、博物馆、明故宫景区，石头城景区水电供应系统正常运行；2、深入学习贯彻习近平新时代中国特色社会主义思想，进一步落实新时代党的建设总要求，深入推进城墙中心党建示范创建、质量创优，切实推动基层党组织全面进步、全面过硬，常态化、制度化，夯实城墙中心党建基础。以党建为引领，加强城墙中心文化和支部建设；3、聘请法务提供高质量的法律服务、帮助中心识别风险、规范风险、有效应对风险。根据审计计划和实际情况完成，履行好审计职责，保证委托审计费用专款专用、规范使用。进一步完善招投标工作、规范政府采购中的各种流程；4、完善规范管理各开户行银行手续费的管理。4、采购中心所需各类固定资产、办公用品、各类运转类杂费，保障中心正常运转。</t>
  </si>
  <si>
    <t xml:space="preserve">
保障单位日常运转和基本履职需要。</t>
  </si>
  <si>
    <t>购置资产数量</t>
  </si>
  <si>
    <t>≥8台</t>
  </si>
  <si>
    <t>4台</t>
  </si>
  <si>
    <t>开展内控制度培训场次</t>
  </si>
  <si>
    <t>≥2次</t>
  </si>
  <si>
    <t>开展财务审计和内部控制风险评估工作数量</t>
  </si>
  <si>
    <t>≥3次</t>
  </si>
  <si>
    <t>7次</t>
  </si>
  <si>
    <t>人员培训工作次数</t>
  </si>
  <si>
    <t>≥4次</t>
  </si>
  <si>
    <t>4次</t>
  </si>
  <si>
    <t>维持城墙保护管理中心行政工作正常运转</t>
  </si>
  <si>
    <t>正常运转</t>
  </si>
  <si>
    <t>培训考核通过率</t>
  </si>
  <si>
    <t>维护OA办公平台及内控系统正常运转</t>
  </si>
  <si>
    <t>培训计划完成率</t>
  </si>
  <si>
    <t>拖欠费用</t>
  </si>
  <si>
    <t>＝0万元</t>
  </si>
  <si>
    <t>0元</t>
  </si>
  <si>
    <t>综合处运行保障经费成本节约率</t>
  </si>
  <si>
    <t>落实节能减排措施</t>
  </si>
  <si>
    <t>景区及博物馆门票收入总额</t>
  </si>
  <si>
    <t>保障正常运转</t>
  </si>
  <si>
    <t>优</t>
  </si>
  <si>
    <t>0</t>
  </si>
  <si>
    <t>0起</t>
  </si>
  <si>
    <t>城墙文化影响</t>
  </si>
  <si>
    <t>影响深远意义重大</t>
  </si>
  <si>
    <t>培训效果评估满意率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</si>
</sst>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9">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color indexed="8"/>
      <name val="宋体"/>
      <charset val="134"/>
      <scheme val="minor"/>
    </font>
    <font>
      <sz val="10"/>
      <color rgb="FF000000"/>
      <name val="宋体"/>
      <charset val="134"/>
      <scheme val="minor"/>
    </font>
    <font>
      <sz val="10"/>
      <color indexed="8"/>
      <name val="宋体"/>
      <charset val="134"/>
    </font>
    <font>
      <sz val="10"/>
      <color theme="1"/>
      <name val="宋体"/>
      <charset val="134"/>
    </font>
    <font>
      <sz val="9"/>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50">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4" fillId="0" borderId="3" xfId="0" applyFont="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4" fillId="0" borderId="5" xfId="0" applyFont="1" applyBorder="1" applyAlignment="1">
      <alignment horizontal="center" vertical="center"/>
    </xf>
    <xf numFmtId="9" fontId="4" fillId="0" borderId="5" xfId="0" applyNumberFormat="1" applyFont="1" applyBorder="1" applyAlignment="1">
      <alignment horizontal="center" vertical="center"/>
    </xf>
    <xf numFmtId="10" fontId="4" fillId="0" borderId="5" xfId="0" applyNumberFormat="1" applyFont="1" applyBorder="1" applyAlignment="1">
      <alignment horizontal="center" vertical="center"/>
    </xf>
    <xf numFmtId="10" fontId="4" fillId="0" borderId="5" xfId="3" applyNumberFormat="1" applyFont="1" applyBorder="1" applyAlignment="1">
      <alignment horizontal="center" vertical="center"/>
    </xf>
    <xf numFmtId="10" fontId="5"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6" fillId="0" borderId="5" xfId="0" applyFont="1" applyBorder="1" applyAlignment="1">
      <alignment horizontal="center" vertical="center"/>
    </xf>
    <xf numFmtId="10" fontId="6" fillId="0" borderId="5" xfId="3" applyNumberFormat="1" applyFont="1" applyBorder="1" applyAlignment="1">
      <alignment horizontal="center" vertical="center"/>
    </xf>
    <xf numFmtId="9" fontId="6" fillId="0" borderId="5" xfId="0" applyNumberFormat="1" applyFont="1" applyBorder="1" applyAlignment="1">
      <alignment horizontal="center" vertical="center"/>
    </xf>
    <xf numFmtId="49" fontId="7" fillId="0" borderId="5" xfId="49" applyNumberFormat="1" applyFont="1" applyBorder="1" applyAlignment="1">
      <alignment horizontal="center" vertical="center" wrapText="1"/>
    </xf>
    <xf numFmtId="177" fontId="7" fillId="0" borderId="5" xfId="49" applyNumberFormat="1" applyFont="1" applyBorder="1" applyAlignment="1">
      <alignment horizontal="center" vertical="center" wrapText="1"/>
    </xf>
    <xf numFmtId="10" fontId="2" fillId="0" borderId="1" xfId="0" applyNumberFormat="1" applyFont="1" applyFill="1" applyBorder="1" applyAlignment="1">
      <alignment horizontal="center" vertical="center" wrapText="1"/>
    </xf>
    <xf numFmtId="10" fontId="6" fillId="0" borderId="5" xfId="0" applyNumberFormat="1" applyFont="1" applyBorder="1" applyAlignment="1">
      <alignment horizontal="center" vertical="center"/>
    </xf>
    <xf numFmtId="0" fontId="6" fillId="0" borderId="3" xfId="0" applyFont="1" applyBorder="1" applyAlignment="1">
      <alignment horizontal="center" vertical="center"/>
    </xf>
    <xf numFmtId="0" fontId="2" fillId="0" borderId="5" xfId="0" applyNumberFormat="1" applyFont="1" applyFill="1" applyBorder="1" applyAlignment="1">
      <alignment horizontal="justify" vertical="center" wrapText="1"/>
    </xf>
    <xf numFmtId="0" fontId="2" fillId="0" borderId="1" xfId="0" applyFont="1" applyBorder="1" applyAlignment="1">
      <alignment vertical="center" wrapText="1"/>
    </xf>
    <xf numFmtId="0" fontId="6" fillId="0" borderId="5" xfId="0" applyFont="1" applyBorder="1">
      <alignment vertical="center"/>
    </xf>
    <xf numFmtId="0" fontId="2"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3" fillId="0" borderId="3" xfId="0" applyNumberFormat="1" applyFont="1" applyFill="1" applyBorder="1" applyAlignment="1">
      <alignment horizontal="justify" vertical="center" wrapText="1"/>
    </xf>
    <xf numFmtId="0" fontId="8" fillId="0" borderId="5" xfId="0" applyFont="1" applyBorder="1" applyAlignment="1">
      <alignment horizontal="center" vertical="center"/>
    </xf>
    <xf numFmtId="0" fontId="3" fillId="0" borderId="5" xfId="0" applyNumberFormat="1" applyFont="1" applyFill="1" applyBorder="1" applyAlignment="1">
      <alignment horizontal="justify" vertical="center" wrapText="1"/>
    </xf>
    <xf numFmtId="9" fontId="8" fillId="0" borderId="5" xfId="0" applyNumberFormat="1" applyFont="1" applyBorder="1" applyAlignment="1">
      <alignment horizontal="center" vertical="center"/>
    </xf>
    <xf numFmtId="0" fontId="3" fillId="0" borderId="1" xfId="0" applyFont="1" applyBorder="1" applyAlignment="1">
      <alignment vertical="center" wrapText="1"/>
    </xf>
    <xf numFmtId="1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177" fontId="8" fillId="0" borderId="3" xfId="0" applyNumberFormat="1" applyFont="1" applyBorder="1" applyAlignment="1">
      <alignment horizontal="center" vertical="center"/>
    </xf>
    <xf numFmtId="0" fontId="3" fillId="0" borderId="1" xfId="0" applyNumberFormat="1" applyFont="1" applyFill="1" applyBorder="1" applyAlignment="1">
      <alignment horizontal="justify" vertical="center" wrapText="1"/>
    </xf>
    <xf numFmtId="0" fontId="3" fillId="0" borderId="4" xfId="0" applyNumberFormat="1" applyFont="1" applyFill="1" applyBorder="1" applyAlignment="1">
      <alignment horizontal="center" vertical="center" wrapText="1"/>
    </xf>
    <xf numFmtId="177" fontId="8" fillId="0" borderId="5" xfId="0" applyNumberFormat="1" applyFont="1" applyBorder="1" applyAlignment="1">
      <alignment horizontal="center" vertical="center"/>
    </xf>
    <xf numFmtId="9" fontId="2" fillId="0" borderId="1" xfId="3" applyFont="1" applyBorder="1" applyAlignment="1">
      <alignment horizontal="center" vertical="center" wrapText="1"/>
    </xf>
    <xf numFmtId="10" fontId="2" fillId="0" borderId="1" xfId="3" applyNumberFormat="1" applyFont="1" applyBorder="1" applyAlignment="1">
      <alignment horizontal="center" vertical="center" wrapText="1"/>
    </xf>
    <xf numFmtId="0" fontId="2"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G7" sqref="G7:I7"/>
    </sheetView>
  </sheetViews>
  <sheetFormatPr defaultColWidth="9" defaultRowHeight="13.5"/>
  <cols>
    <col min="1" max="1" width="12.45" customWidth="1"/>
    <col min="2" max="2" width="13.7666666666667" customWidth="1"/>
    <col min="3" max="3" width="23.375" customWidth="1"/>
    <col min="4" max="4" width="14.2083333333333" customWidth="1"/>
    <col min="5" max="5" width="9.08333333333333" customWidth="1"/>
    <col min="6" max="6" width="12.45" customWidth="1"/>
    <col min="7" max="7" width="8.875" customWidth="1"/>
    <col min="8" max="8" width="23.2916666666667" customWidth="1"/>
    <col min="9" max="9" width="23.7333333333333" customWidth="1"/>
  </cols>
  <sheetData>
    <row r="1" ht="30" customHeight="1" spans="1:9">
      <c r="A1" s="38" t="s">
        <v>0</v>
      </c>
      <c r="B1" s="38"/>
      <c r="C1" s="38"/>
      <c r="D1" s="38"/>
      <c r="E1" s="38"/>
      <c r="F1" s="38"/>
      <c r="G1" s="38"/>
      <c r="H1" s="38"/>
      <c r="I1" s="38"/>
    </row>
    <row r="2" ht="19" customHeight="1" spans="1:9">
      <c r="A2" s="39" t="s">
        <v>1</v>
      </c>
      <c r="B2" s="39"/>
      <c r="C2" s="40" t="s">
        <v>2</v>
      </c>
      <c r="D2" s="40"/>
      <c r="E2" s="39" t="s">
        <v>3</v>
      </c>
      <c r="F2" s="39"/>
      <c r="G2" s="39" t="s">
        <v>4</v>
      </c>
      <c r="H2" s="39"/>
      <c r="I2" s="39"/>
    </row>
    <row r="3" ht="19" customHeight="1" spans="1:9">
      <c r="A3" s="39" t="s">
        <v>5</v>
      </c>
      <c r="B3" s="39"/>
      <c r="C3" s="39">
        <v>2024</v>
      </c>
      <c r="D3" s="39"/>
      <c r="E3" s="39"/>
      <c r="F3" s="39"/>
      <c r="G3" s="39"/>
      <c r="H3" s="39"/>
      <c r="I3" s="39"/>
    </row>
    <row r="4" ht="19" customHeight="1" spans="1:9">
      <c r="A4" s="39" t="s">
        <v>6</v>
      </c>
      <c r="B4" s="39"/>
      <c r="C4" s="5" t="s">
        <v>7</v>
      </c>
      <c r="D4" s="5"/>
      <c r="E4" s="3" t="s">
        <v>8</v>
      </c>
      <c r="F4" s="3"/>
      <c r="G4" s="5" t="s">
        <v>9</v>
      </c>
      <c r="H4" s="5"/>
      <c r="I4" s="5"/>
    </row>
    <row r="5" ht="55" customHeight="1" spans="1:9">
      <c r="A5" s="39" t="s">
        <v>10</v>
      </c>
      <c r="B5" s="39"/>
      <c r="C5" s="41" t="s">
        <v>11</v>
      </c>
      <c r="D5" s="41"/>
      <c r="E5" s="41"/>
      <c r="F5" s="41"/>
      <c r="G5" s="41"/>
      <c r="H5" s="41"/>
      <c r="I5" s="41"/>
    </row>
    <row r="6" ht="59" customHeight="1" spans="1:9">
      <c r="A6" s="39" t="s">
        <v>12</v>
      </c>
      <c r="B6" s="39"/>
      <c r="C6" s="41" t="s">
        <v>13</v>
      </c>
      <c r="D6" s="41"/>
      <c r="E6" s="41"/>
      <c r="F6" s="41"/>
      <c r="G6" s="41"/>
      <c r="H6" s="41"/>
      <c r="I6" s="41"/>
    </row>
    <row r="7" ht="19" customHeight="1" spans="1:9">
      <c r="A7" s="39" t="s">
        <v>14</v>
      </c>
      <c r="B7" s="39"/>
      <c r="C7" s="39" t="s">
        <v>15</v>
      </c>
      <c r="D7" s="39"/>
      <c r="E7" s="39" t="s">
        <v>16</v>
      </c>
      <c r="F7" s="39"/>
      <c r="G7" s="39" t="s">
        <v>17</v>
      </c>
      <c r="H7" s="39"/>
      <c r="I7" s="39"/>
    </row>
    <row r="8" ht="19" customHeight="1" spans="1:9">
      <c r="A8" s="41" t="s">
        <v>4</v>
      </c>
      <c r="B8" s="41"/>
      <c r="C8" s="41">
        <v>289</v>
      </c>
      <c r="D8" s="41"/>
      <c r="E8" s="41">
        <v>270.76</v>
      </c>
      <c r="F8" s="41"/>
      <c r="G8" s="41" t="s">
        <v>18</v>
      </c>
      <c r="H8" s="41"/>
      <c r="I8" s="41"/>
    </row>
    <row r="9" ht="19" customHeight="1" spans="1:9">
      <c r="A9" s="39" t="s">
        <v>19</v>
      </c>
      <c r="B9" s="39"/>
      <c r="C9" s="39"/>
      <c r="D9" s="39" t="s">
        <v>20</v>
      </c>
      <c r="E9" s="39" t="s">
        <v>21</v>
      </c>
      <c r="F9" s="39" t="s">
        <v>22</v>
      </c>
      <c r="G9" s="39" t="s">
        <v>23</v>
      </c>
      <c r="H9" s="39" t="s">
        <v>24</v>
      </c>
      <c r="I9" s="41" t="s">
        <v>25</v>
      </c>
    </row>
    <row r="10" ht="19" customHeight="1" spans="1:9">
      <c r="A10" s="39" t="s">
        <v>26</v>
      </c>
      <c r="B10" s="39" t="s">
        <v>27</v>
      </c>
      <c r="C10" s="39" t="s">
        <v>28</v>
      </c>
      <c r="D10" s="39"/>
      <c r="E10" s="39"/>
      <c r="F10" s="39"/>
      <c r="G10" s="39"/>
      <c r="H10" s="39"/>
      <c r="I10" s="41"/>
    </row>
    <row r="11" ht="19" customHeight="1" spans="1:9">
      <c r="A11" s="30" t="s">
        <v>29</v>
      </c>
      <c r="B11" s="30" t="s">
        <v>30</v>
      </c>
      <c r="C11" s="30" t="s">
        <v>31</v>
      </c>
      <c r="D11" s="42" t="s">
        <v>32</v>
      </c>
      <c r="E11" s="39" t="s">
        <v>32</v>
      </c>
      <c r="F11" s="30">
        <v>2</v>
      </c>
      <c r="G11" s="43">
        <v>2</v>
      </c>
      <c r="H11" s="44" t="s">
        <v>33</v>
      </c>
      <c r="I11" s="41"/>
    </row>
    <row r="12" ht="19" customHeight="1" spans="1:9">
      <c r="A12" s="30"/>
      <c r="B12" s="30"/>
      <c r="C12" s="30" t="s">
        <v>34</v>
      </c>
      <c r="D12" s="45" t="s">
        <v>35</v>
      </c>
      <c r="E12" s="39" t="s">
        <v>35</v>
      </c>
      <c r="F12" s="30">
        <v>2</v>
      </c>
      <c r="G12" s="46">
        <v>2</v>
      </c>
      <c r="H12" s="44" t="s">
        <v>36</v>
      </c>
      <c r="I12" s="41"/>
    </row>
    <row r="13" ht="19" customHeight="1" spans="1:9">
      <c r="A13" s="30"/>
      <c r="B13" s="30" t="s">
        <v>37</v>
      </c>
      <c r="C13" s="30" t="s">
        <v>38</v>
      </c>
      <c r="D13" s="45" t="s">
        <v>39</v>
      </c>
      <c r="E13" s="39" t="s">
        <v>39</v>
      </c>
      <c r="F13" s="30">
        <v>2</v>
      </c>
      <c r="G13" s="46">
        <v>2</v>
      </c>
      <c r="H13" s="44" t="s">
        <v>40</v>
      </c>
      <c r="I13" s="41"/>
    </row>
    <row r="14" ht="19" customHeight="1" spans="1:9">
      <c r="A14" s="30"/>
      <c r="B14" s="30"/>
      <c r="C14" s="30" t="s">
        <v>41</v>
      </c>
      <c r="D14" s="45" t="s">
        <v>42</v>
      </c>
      <c r="E14" s="39" t="s">
        <v>42</v>
      </c>
      <c r="F14" s="30">
        <v>2</v>
      </c>
      <c r="G14" s="46">
        <v>2</v>
      </c>
      <c r="H14" s="44" t="s">
        <v>43</v>
      </c>
      <c r="I14" s="41"/>
    </row>
    <row r="15" ht="19" customHeight="1" spans="1:9">
      <c r="A15" s="30"/>
      <c r="B15" s="30" t="s">
        <v>44</v>
      </c>
      <c r="C15" s="30" t="s">
        <v>45</v>
      </c>
      <c r="D15" s="45" t="s">
        <v>39</v>
      </c>
      <c r="E15" s="39" t="s">
        <v>39</v>
      </c>
      <c r="F15" s="30">
        <v>2</v>
      </c>
      <c r="G15" s="46">
        <v>2</v>
      </c>
      <c r="H15" s="44" t="s">
        <v>46</v>
      </c>
      <c r="I15" s="41"/>
    </row>
    <row r="16" ht="19" customHeight="1" spans="1:9">
      <c r="A16" s="30"/>
      <c r="B16" s="30"/>
      <c r="C16" s="30" t="s">
        <v>47</v>
      </c>
      <c r="D16" s="45" t="s">
        <v>48</v>
      </c>
      <c r="E16" s="39" t="s">
        <v>48</v>
      </c>
      <c r="F16" s="30">
        <v>2</v>
      </c>
      <c r="G16" s="46">
        <v>2</v>
      </c>
      <c r="H16" s="44" t="s">
        <v>49</v>
      </c>
      <c r="I16" s="41"/>
    </row>
    <row r="17" ht="19" customHeight="1" spans="1:9">
      <c r="A17" s="30" t="s">
        <v>50</v>
      </c>
      <c r="B17" s="30" t="s">
        <v>51</v>
      </c>
      <c r="C17" s="30" t="s">
        <v>52</v>
      </c>
      <c r="D17" s="45" t="s">
        <v>53</v>
      </c>
      <c r="E17" s="47">
        <v>1</v>
      </c>
      <c r="F17" s="30">
        <v>3</v>
      </c>
      <c r="G17" s="46">
        <v>3</v>
      </c>
      <c r="H17" s="44" t="s">
        <v>54</v>
      </c>
      <c r="I17" s="41"/>
    </row>
    <row r="18" ht="19" customHeight="1" spans="1:9">
      <c r="A18" s="30"/>
      <c r="B18" s="30"/>
      <c r="C18" s="30" t="s">
        <v>55</v>
      </c>
      <c r="D18" s="45" t="s">
        <v>56</v>
      </c>
      <c r="E18" s="39" t="s">
        <v>56</v>
      </c>
      <c r="F18" s="30">
        <v>4</v>
      </c>
      <c r="G18" s="46">
        <v>4</v>
      </c>
      <c r="H18" s="44" t="s">
        <v>57</v>
      </c>
      <c r="I18" s="41"/>
    </row>
    <row r="19" ht="19" customHeight="1" spans="1:9">
      <c r="A19" s="30"/>
      <c r="B19" s="30"/>
      <c r="C19" s="30" t="s">
        <v>58</v>
      </c>
      <c r="D19" s="45" t="s">
        <v>59</v>
      </c>
      <c r="E19" s="48">
        <v>0.936885813148789</v>
      </c>
      <c r="F19" s="30">
        <v>3</v>
      </c>
      <c r="G19" s="46">
        <v>2.81065743944637</v>
      </c>
      <c r="H19" s="44" t="s">
        <v>60</v>
      </c>
      <c r="I19" s="41"/>
    </row>
    <row r="20" ht="19" customHeight="1" spans="1:9">
      <c r="A20" s="30"/>
      <c r="B20" s="30" t="s">
        <v>61</v>
      </c>
      <c r="C20" s="30" t="s">
        <v>62</v>
      </c>
      <c r="D20" s="45" t="s">
        <v>63</v>
      </c>
      <c r="E20" s="39" t="s">
        <v>63</v>
      </c>
      <c r="F20" s="30">
        <v>2</v>
      </c>
      <c r="G20" s="46">
        <v>2</v>
      </c>
      <c r="H20" s="44" t="s">
        <v>64</v>
      </c>
      <c r="I20" s="41"/>
    </row>
    <row r="21" ht="19" customHeight="1" spans="1:9">
      <c r="A21" s="30"/>
      <c r="B21" s="30"/>
      <c r="C21" s="30" t="s">
        <v>65</v>
      </c>
      <c r="D21" s="45" t="s">
        <v>66</v>
      </c>
      <c r="E21" s="39" t="s">
        <v>66</v>
      </c>
      <c r="F21" s="30">
        <v>6</v>
      </c>
      <c r="G21" s="46">
        <v>6</v>
      </c>
      <c r="H21" s="44" t="s">
        <v>67</v>
      </c>
      <c r="I21" s="41"/>
    </row>
    <row r="22" ht="19" customHeight="1" spans="1:9">
      <c r="A22" s="30" t="s">
        <v>68</v>
      </c>
      <c r="B22" s="30" t="s">
        <v>69</v>
      </c>
      <c r="C22" s="30" t="s">
        <v>70</v>
      </c>
      <c r="D22" s="45" t="s">
        <v>71</v>
      </c>
      <c r="E22" s="39">
        <v>66</v>
      </c>
      <c r="F22" s="30">
        <v>5</v>
      </c>
      <c r="G22" s="46">
        <v>5</v>
      </c>
      <c r="H22" s="36" t="s">
        <v>72</v>
      </c>
      <c r="I22" s="41"/>
    </row>
    <row r="23" ht="19" customHeight="1" spans="1:9">
      <c r="A23" s="30"/>
      <c r="B23" s="30"/>
      <c r="C23" s="30" t="s">
        <v>73</v>
      </c>
      <c r="D23" s="45" t="s">
        <v>74</v>
      </c>
      <c r="E23" s="39" t="s">
        <v>75</v>
      </c>
      <c r="F23" s="30">
        <v>5</v>
      </c>
      <c r="G23" s="46">
        <v>5</v>
      </c>
      <c r="H23" s="36" t="s">
        <v>72</v>
      </c>
      <c r="I23" s="41"/>
    </row>
    <row r="24" ht="19" customHeight="1" spans="1:9">
      <c r="A24" s="30"/>
      <c r="B24" s="30"/>
      <c r="C24" s="30" t="s">
        <v>76</v>
      </c>
      <c r="D24" s="45" t="s">
        <v>74</v>
      </c>
      <c r="E24" s="39" t="s">
        <v>77</v>
      </c>
      <c r="F24" s="30">
        <v>5</v>
      </c>
      <c r="G24" s="46">
        <v>5</v>
      </c>
      <c r="H24" s="36" t="s">
        <v>72</v>
      </c>
      <c r="I24" s="41"/>
    </row>
    <row r="25" ht="19" customHeight="1" spans="1:9">
      <c r="A25" s="30"/>
      <c r="B25" s="30" t="s">
        <v>78</v>
      </c>
      <c r="C25" s="30" t="s">
        <v>79</v>
      </c>
      <c r="D25" s="45" t="s">
        <v>80</v>
      </c>
      <c r="E25" s="39" t="s">
        <v>80</v>
      </c>
      <c r="F25" s="30">
        <v>5</v>
      </c>
      <c r="G25" s="46">
        <v>5</v>
      </c>
      <c r="H25" s="36" t="s">
        <v>72</v>
      </c>
      <c r="I25" s="41"/>
    </row>
    <row r="26" ht="19" customHeight="1" spans="1:9">
      <c r="A26" s="30"/>
      <c r="B26" s="30" t="s">
        <v>81</v>
      </c>
      <c r="C26" s="30" t="s">
        <v>82</v>
      </c>
      <c r="D26" s="45" t="s">
        <v>59</v>
      </c>
      <c r="E26" s="39">
        <v>1</v>
      </c>
      <c r="F26" s="30">
        <v>5</v>
      </c>
      <c r="G26" s="46">
        <v>5</v>
      </c>
      <c r="H26" s="36" t="s">
        <v>72</v>
      </c>
      <c r="I26" s="41"/>
    </row>
    <row r="27" ht="19" customHeight="1" spans="1:9">
      <c r="A27" s="30"/>
      <c r="B27" s="30" t="s">
        <v>83</v>
      </c>
      <c r="C27" s="30" t="s">
        <v>84</v>
      </c>
      <c r="D27" s="45" t="s">
        <v>85</v>
      </c>
      <c r="E27" s="39" t="s">
        <v>85</v>
      </c>
      <c r="F27" s="30">
        <v>5</v>
      </c>
      <c r="G27" s="46">
        <v>5</v>
      </c>
      <c r="H27" s="36" t="s">
        <v>86</v>
      </c>
      <c r="I27" s="41"/>
    </row>
    <row r="28" ht="19" customHeight="1" spans="1:9">
      <c r="A28" s="30" t="s">
        <v>87</v>
      </c>
      <c r="B28" s="30" t="s">
        <v>88</v>
      </c>
      <c r="C28" s="30"/>
      <c r="D28" s="45"/>
      <c r="E28" s="39"/>
      <c r="F28" s="30"/>
      <c r="G28" s="46"/>
      <c r="H28" s="44"/>
      <c r="I28" s="41"/>
    </row>
    <row r="29" ht="19" customHeight="1" spans="1:9">
      <c r="A29" s="30"/>
      <c r="B29" s="30" t="s">
        <v>89</v>
      </c>
      <c r="C29" s="30" t="s">
        <v>90</v>
      </c>
      <c r="D29" s="45" t="s">
        <v>91</v>
      </c>
      <c r="E29" s="39" t="s">
        <v>91</v>
      </c>
      <c r="F29" s="30">
        <v>10</v>
      </c>
      <c r="G29" s="46">
        <v>10</v>
      </c>
      <c r="H29" s="36" t="s">
        <v>86</v>
      </c>
      <c r="I29" s="41"/>
    </row>
    <row r="30" ht="19" customHeight="1" spans="1:9">
      <c r="A30" s="30"/>
      <c r="B30" s="30" t="s">
        <v>92</v>
      </c>
      <c r="C30" s="30" t="s">
        <v>93</v>
      </c>
      <c r="D30" s="45" t="s">
        <v>91</v>
      </c>
      <c r="E30" s="39" t="s">
        <v>91</v>
      </c>
      <c r="F30" s="30">
        <v>10</v>
      </c>
      <c r="G30" s="46">
        <v>10</v>
      </c>
      <c r="H30" s="36" t="s">
        <v>86</v>
      </c>
      <c r="I30" s="41"/>
    </row>
    <row r="31" ht="19" customHeight="1" spans="1:9">
      <c r="A31" s="30"/>
      <c r="B31" s="30" t="s">
        <v>94</v>
      </c>
      <c r="C31" s="30" t="s">
        <v>95</v>
      </c>
      <c r="D31" s="45" t="s">
        <v>96</v>
      </c>
      <c r="E31" s="39" t="s">
        <v>96</v>
      </c>
      <c r="F31" s="30">
        <v>10</v>
      </c>
      <c r="G31" s="46">
        <v>10</v>
      </c>
      <c r="H31" s="36" t="s">
        <v>86</v>
      </c>
      <c r="I31" s="41"/>
    </row>
    <row r="32" ht="19" customHeight="1" spans="1:9">
      <c r="A32" s="30" t="s">
        <v>97</v>
      </c>
      <c r="B32" s="30" t="s">
        <v>98</v>
      </c>
      <c r="C32" s="30" t="s">
        <v>99</v>
      </c>
      <c r="D32" s="45" t="s">
        <v>100</v>
      </c>
      <c r="E32" s="47">
        <v>0.9188</v>
      </c>
      <c r="F32" s="30">
        <v>10</v>
      </c>
      <c r="G32" s="46">
        <v>10</v>
      </c>
      <c r="H32" s="36" t="s">
        <v>101</v>
      </c>
      <c r="I32" s="41"/>
    </row>
    <row r="33" ht="19" customHeight="1" spans="1:9">
      <c r="A33" s="41" t="s">
        <v>102</v>
      </c>
      <c r="B33" s="41"/>
      <c r="C33" s="41"/>
      <c r="D33" s="41"/>
      <c r="E33" s="41"/>
      <c r="F33" s="41"/>
      <c r="G33" s="41">
        <v>99.81</v>
      </c>
      <c r="H33" s="41" t="s">
        <v>102</v>
      </c>
      <c r="I33" s="41"/>
    </row>
    <row r="34" ht="60" customHeight="1" spans="1:9">
      <c r="A34" s="49" t="s">
        <v>103</v>
      </c>
      <c r="B34" s="49"/>
      <c r="C34" s="49"/>
      <c r="D34" s="49"/>
      <c r="E34" s="49"/>
      <c r="F34" s="49"/>
      <c r="G34" s="49"/>
      <c r="H34" s="49"/>
      <c r="I34" s="49"/>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7"/>
    <mergeCell ref="A28:A31"/>
    <mergeCell ref="B11:B12"/>
    <mergeCell ref="B13:B14"/>
    <mergeCell ref="B15:B16"/>
    <mergeCell ref="B17:B19"/>
    <mergeCell ref="B20:B21"/>
    <mergeCell ref="B22:B24"/>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5" workbookViewId="0">
      <selection activeCell="K6" sqref="K6"/>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104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92" customHeight="1" spans="1:9">
      <c r="A5" s="3" t="s">
        <v>10</v>
      </c>
      <c r="B5" s="3"/>
      <c r="C5" s="5" t="s">
        <v>105</v>
      </c>
      <c r="D5" s="5"/>
      <c r="E5" s="5"/>
      <c r="F5" s="5"/>
      <c r="G5" s="5"/>
      <c r="H5" s="5"/>
      <c r="I5" s="5"/>
    </row>
    <row r="6" ht="91" customHeight="1" spans="1:9">
      <c r="A6" s="3" t="s">
        <v>12</v>
      </c>
      <c r="B6" s="3"/>
      <c r="C6" s="5" t="s">
        <v>106</v>
      </c>
      <c r="D6" s="5"/>
      <c r="E6" s="5"/>
      <c r="F6" s="5"/>
      <c r="G6" s="5"/>
      <c r="H6" s="5"/>
      <c r="I6" s="5"/>
    </row>
    <row r="7" ht="19" customHeight="1" spans="1:9">
      <c r="A7" s="3" t="s">
        <v>14</v>
      </c>
      <c r="B7" s="3"/>
      <c r="C7" s="3" t="s">
        <v>15</v>
      </c>
      <c r="D7" s="3"/>
      <c r="E7" s="3" t="s">
        <v>16</v>
      </c>
      <c r="F7" s="3"/>
      <c r="G7" s="3" t="s">
        <v>17</v>
      </c>
      <c r="H7" s="3"/>
      <c r="I7" s="3"/>
    </row>
    <row r="8" ht="19" customHeight="1" spans="1:9">
      <c r="A8" s="5" t="s">
        <v>104</v>
      </c>
      <c r="B8" s="5"/>
      <c r="C8" s="5">
        <v>163.5</v>
      </c>
      <c r="D8" s="5"/>
      <c r="E8" s="5">
        <v>155.34</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30" t="s">
        <v>29</v>
      </c>
      <c r="B11" s="30" t="s">
        <v>30</v>
      </c>
      <c r="C11" s="30" t="s">
        <v>31</v>
      </c>
      <c r="D11" s="30" t="s">
        <v>32</v>
      </c>
      <c r="E11" s="31" t="s">
        <v>107</v>
      </c>
      <c r="F11" s="3">
        <v>2</v>
      </c>
      <c r="G11" s="9">
        <v>1</v>
      </c>
      <c r="H11" s="32" t="s">
        <v>33</v>
      </c>
      <c r="I11" s="5"/>
    </row>
    <row r="12" ht="19" customHeight="1" spans="1:9">
      <c r="A12" s="30"/>
      <c r="B12" s="30"/>
      <c r="C12" s="30" t="s">
        <v>34</v>
      </c>
      <c r="D12" s="30" t="s">
        <v>35</v>
      </c>
      <c r="E12" s="33" t="s">
        <v>108</v>
      </c>
      <c r="F12" s="3">
        <v>2</v>
      </c>
      <c r="G12" s="9">
        <v>1</v>
      </c>
      <c r="H12" s="34" t="s">
        <v>36</v>
      </c>
      <c r="I12" s="5"/>
    </row>
    <row r="13" ht="19" customHeight="1" spans="1:9">
      <c r="A13" s="30"/>
      <c r="B13" s="30" t="s">
        <v>37</v>
      </c>
      <c r="C13" s="30" t="s">
        <v>41</v>
      </c>
      <c r="D13" s="30" t="s">
        <v>42</v>
      </c>
      <c r="E13" s="33" t="s">
        <v>42</v>
      </c>
      <c r="F13" s="3">
        <v>2</v>
      </c>
      <c r="G13" s="9">
        <v>2</v>
      </c>
      <c r="H13" s="34" t="s">
        <v>43</v>
      </c>
      <c r="I13" s="5"/>
    </row>
    <row r="14" ht="19" customHeight="1" spans="1:9">
      <c r="A14" s="30"/>
      <c r="B14" s="30"/>
      <c r="C14" s="30" t="s">
        <v>38</v>
      </c>
      <c r="D14" s="30" t="s">
        <v>39</v>
      </c>
      <c r="E14" s="33" t="s">
        <v>39</v>
      </c>
      <c r="F14" s="3">
        <v>2</v>
      </c>
      <c r="G14" s="9">
        <v>2</v>
      </c>
      <c r="H14" s="34" t="s">
        <v>40</v>
      </c>
      <c r="I14" s="5"/>
    </row>
    <row r="15" ht="19" customHeight="1" spans="1:9">
      <c r="A15" s="30"/>
      <c r="B15" s="30" t="s">
        <v>44</v>
      </c>
      <c r="C15" s="30" t="s">
        <v>47</v>
      </c>
      <c r="D15" s="30" t="s">
        <v>48</v>
      </c>
      <c r="E15" s="33" t="s">
        <v>48</v>
      </c>
      <c r="F15" s="3">
        <v>2</v>
      </c>
      <c r="G15" s="9">
        <v>2</v>
      </c>
      <c r="H15" s="34" t="s">
        <v>49</v>
      </c>
      <c r="I15" s="5"/>
    </row>
    <row r="16" ht="19" customHeight="1" spans="1:9">
      <c r="A16" s="30"/>
      <c r="B16" s="30"/>
      <c r="C16" s="30" t="s">
        <v>45</v>
      </c>
      <c r="D16" s="30" t="s">
        <v>39</v>
      </c>
      <c r="E16" s="33" t="s">
        <v>39</v>
      </c>
      <c r="F16" s="3">
        <v>2</v>
      </c>
      <c r="G16" s="9">
        <v>2</v>
      </c>
      <c r="H16" s="34" t="s">
        <v>46</v>
      </c>
      <c r="I16" s="5"/>
    </row>
    <row r="17" ht="19" customHeight="1" spans="1:9">
      <c r="A17" s="30" t="s">
        <v>50</v>
      </c>
      <c r="B17" s="30" t="s">
        <v>51</v>
      </c>
      <c r="C17" s="30" t="s">
        <v>55</v>
      </c>
      <c r="D17" s="30" t="s">
        <v>56</v>
      </c>
      <c r="E17" s="33" t="s">
        <v>56</v>
      </c>
      <c r="F17" s="3">
        <v>4</v>
      </c>
      <c r="G17" s="9">
        <v>4</v>
      </c>
      <c r="H17" s="34" t="s">
        <v>60</v>
      </c>
      <c r="I17" s="5"/>
    </row>
    <row r="18" ht="19" customHeight="1" spans="1:9">
      <c r="A18" s="30"/>
      <c r="B18" s="30"/>
      <c r="C18" s="30" t="s">
        <v>58</v>
      </c>
      <c r="D18" s="30" t="s">
        <v>59</v>
      </c>
      <c r="E18" s="35">
        <f>155.34/163.5</f>
        <v>0.950091743119266</v>
      </c>
      <c r="F18" s="3">
        <v>4</v>
      </c>
      <c r="G18" s="9">
        <v>3.80036697247706</v>
      </c>
      <c r="H18" s="34" t="s">
        <v>57</v>
      </c>
      <c r="I18" s="5"/>
    </row>
    <row r="19" ht="19" customHeight="1" spans="1:9">
      <c r="A19" s="30"/>
      <c r="B19" s="30"/>
      <c r="C19" s="30" t="s">
        <v>52</v>
      </c>
      <c r="D19" s="30" t="s">
        <v>53</v>
      </c>
      <c r="E19" s="35">
        <v>1</v>
      </c>
      <c r="F19" s="3">
        <v>4</v>
      </c>
      <c r="G19" s="9">
        <v>4</v>
      </c>
      <c r="H19" s="34" t="s">
        <v>54</v>
      </c>
      <c r="I19" s="5"/>
    </row>
    <row r="20" ht="19" customHeight="1" spans="1:9">
      <c r="A20" s="30"/>
      <c r="B20" s="30" t="s">
        <v>61</v>
      </c>
      <c r="C20" s="30" t="s">
        <v>65</v>
      </c>
      <c r="D20" s="30" t="s">
        <v>66</v>
      </c>
      <c r="E20" s="33" t="s">
        <v>66</v>
      </c>
      <c r="F20" s="3">
        <v>4</v>
      </c>
      <c r="G20" s="9">
        <v>4</v>
      </c>
      <c r="H20" s="34" t="s">
        <v>64</v>
      </c>
      <c r="I20" s="5"/>
    </row>
    <row r="21" ht="19" customHeight="1" spans="1:9">
      <c r="A21" s="30"/>
      <c r="B21" s="30"/>
      <c r="C21" s="30" t="s">
        <v>62</v>
      </c>
      <c r="D21" s="30" t="s">
        <v>63</v>
      </c>
      <c r="E21" s="33" t="s">
        <v>63</v>
      </c>
      <c r="F21" s="3">
        <v>2</v>
      </c>
      <c r="G21" s="9">
        <v>2</v>
      </c>
      <c r="H21" s="34" t="s">
        <v>67</v>
      </c>
      <c r="I21" s="5"/>
    </row>
    <row r="22" ht="19" customHeight="1" spans="1:9">
      <c r="A22" s="30" t="s">
        <v>68</v>
      </c>
      <c r="B22" s="30" t="s">
        <v>69</v>
      </c>
      <c r="C22" s="30" t="s">
        <v>109</v>
      </c>
      <c r="D22" s="30" t="s">
        <v>110</v>
      </c>
      <c r="E22" s="33" t="s">
        <v>111</v>
      </c>
      <c r="F22" s="3">
        <v>4</v>
      </c>
      <c r="G22" s="9">
        <v>4</v>
      </c>
      <c r="H22" s="36" t="s">
        <v>72</v>
      </c>
      <c r="I22" s="5"/>
    </row>
    <row r="23" ht="19" customHeight="1" spans="1:9">
      <c r="A23" s="30"/>
      <c r="B23" s="30"/>
      <c r="C23" s="30" t="s">
        <v>112</v>
      </c>
      <c r="D23" s="30" t="s">
        <v>113</v>
      </c>
      <c r="E23" s="33" t="s">
        <v>113</v>
      </c>
      <c r="F23" s="3">
        <v>4</v>
      </c>
      <c r="G23" s="9">
        <v>4</v>
      </c>
      <c r="H23" s="36" t="s">
        <v>72</v>
      </c>
      <c r="I23" s="5"/>
    </row>
    <row r="24" ht="19" customHeight="1" spans="1:9">
      <c r="A24" s="30"/>
      <c r="B24" s="30"/>
      <c r="C24" s="30" t="s">
        <v>114</v>
      </c>
      <c r="D24" s="30" t="s">
        <v>115</v>
      </c>
      <c r="E24" s="33" t="s">
        <v>116</v>
      </c>
      <c r="F24" s="3">
        <v>4</v>
      </c>
      <c r="G24" s="9">
        <v>4</v>
      </c>
      <c r="H24" s="36" t="s">
        <v>72</v>
      </c>
      <c r="I24" s="5"/>
    </row>
    <row r="25" ht="19" customHeight="1" spans="1:9">
      <c r="A25" s="30"/>
      <c r="B25" s="30"/>
      <c r="C25" s="30" t="s">
        <v>117</v>
      </c>
      <c r="D25" s="30" t="s">
        <v>118</v>
      </c>
      <c r="E25" s="33" t="s">
        <v>119</v>
      </c>
      <c r="F25" s="3">
        <v>4</v>
      </c>
      <c r="G25" s="9">
        <v>4</v>
      </c>
      <c r="H25" s="36" t="s">
        <v>72</v>
      </c>
      <c r="I25" s="5"/>
    </row>
    <row r="26" ht="19" customHeight="1" spans="1:9">
      <c r="A26" s="30"/>
      <c r="B26" s="30"/>
      <c r="C26" s="30" t="s">
        <v>120</v>
      </c>
      <c r="D26" s="30" t="s">
        <v>121</v>
      </c>
      <c r="E26" s="33" t="s">
        <v>122</v>
      </c>
      <c r="F26" s="3">
        <v>4</v>
      </c>
      <c r="G26" s="9">
        <v>4</v>
      </c>
      <c r="H26" s="36" t="s">
        <v>72</v>
      </c>
      <c r="I26" s="5"/>
    </row>
    <row r="27" ht="19" customHeight="1" spans="1:9">
      <c r="A27" s="30"/>
      <c r="B27" s="30"/>
      <c r="C27" s="30" t="s">
        <v>123</v>
      </c>
      <c r="D27" s="30" t="s">
        <v>124</v>
      </c>
      <c r="E27" s="33" t="s">
        <v>125</v>
      </c>
      <c r="F27" s="3">
        <v>4</v>
      </c>
      <c r="G27" s="9">
        <v>4</v>
      </c>
      <c r="H27" s="36" t="s">
        <v>72</v>
      </c>
      <c r="I27" s="5"/>
    </row>
    <row r="28" ht="19" customHeight="1" spans="1:9">
      <c r="A28" s="30"/>
      <c r="B28" s="30" t="s">
        <v>78</v>
      </c>
      <c r="C28" s="30" t="s">
        <v>126</v>
      </c>
      <c r="D28" s="30" t="s">
        <v>127</v>
      </c>
      <c r="E28" s="35">
        <v>1</v>
      </c>
      <c r="F28" s="3">
        <v>4</v>
      </c>
      <c r="G28" s="9">
        <v>4</v>
      </c>
      <c r="H28" s="36" t="s">
        <v>86</v>
      </c>
      <c r="I28" s="5"/>
    </row>
    <row r="29" ht="19" customHeight="1" spans="1:9">
      <c r="A29" s="30"/>
      <c r="B29" s="30"/>
      <c r="C29" s="30" t="s">
        <v>128</v>
      </c>
      <c r="D29" s="30" t="s">
        <v>129</v>
      </c>
      <c r="E29" s="35">
        <v>1</v>
      </c>
      <c r="F29" s="3">
        <v>4</v>
      </c>
      <c r="G29" s="9">
        <v>4</v>
      </c>
      <c r="H29" s="36" t="s">
        <v>86</v>
      </c>
      <c r="I29" s="5"/>
    </row>
    <row r="30" ht="19" customHeight="1" spans="1:9">
      <c r="A30" s="30"/>
      <c r="B30" s="30"/>
      <c r="C30" s="30" t="s">
        <v>130</v>
      </c>
      <c r="D30" s="30" t="s">
        <v>127</v>
      </c>
      <c r="E30" s="35">
        <v>1</v>
      </c>
      <c r="F30" s="3">
        <v>4</v>
      </c>
      <c r="G30" s="9">
        <v>4</v>
      </c>
      <c r="H30" s="36" t="s">
        <v>86</v>
      </c>
      <c r="I30" s="5"/>
    </row>
    <row r="31" ht="19" customHeight="1" spans="1:9">
      <c r="A31" s="30"/>
      <c r="B31" s="30" t="s">
        <v>81</v>
      </c>
      <c r="C31" s="30" t="s">
        <v>131</v>
      </c>
      <c r="D31" s="30" t="s">
        <v>127</v>
      </c>
      <c r="E31" s="33" t="s">
        <v>127</v>
      </c>
      <c r="F31" s="3">
        <v>4</v>
      </c>
      <c r="G31" s="9">
        <v>4</v>
      </c>
      <c r="H31" s="36" t="s">
        <v>86</v>
      </c>
      <c r="I31" s="5"/>
    </row>
    <row r="32" ht="19" customHeight="1" spans="1:9">
      <c r="A32" s="30"/>
      <c r="B32" s="30"/>
      <c r="C32" s="30" t="s">
        <v>132</v>
      </c>
      <c r="D32" s="30" t="s">
        <v>129</v>
      </c>
      <c r="E32" s="33" t="s">
        <v>129</v>
      </c>
      <c r="F32" s="3">
        <v>4</v>
      </c>
      <c r="G32" s="9">
        <v>4</v>
      </c>
      <c r="H32" s="36" t="s">
        <v>72</v>
      </c>
      <c r="I32" s="5"/>
    </row>
    <row r="33" ht="19" customHeight="1" spans="1:9">
      <c r="A33" s="30"/>
      <c r="B33" s="30"/>
      <c r="C33" s="30" t="s">
        <v>133</v>
      </c>
      <c r="D33" s="30" t="s">
        <v>129</v>
      </c>
      <c r="E33" s="33" t="s">
        <v>129</v>
      </c>
      <c r="F33" s="3">
        <v>4</v>
      </c>
      <c r="G33" s="9">
        <v>4</v>
      </c>
      <c r="H33" s="36" t="s">
        <v>72</v>
      </c>
      <c r="I33" s="5"/>
    </row>
    <row r="34" ht="19" customHeight="1" spans="1:9">
      <c r="A34" s="30"/>
      <c r="B34" s="30" t="s">
        <v>83</v>
      </c>
      <c r="C34" s="30" t="s">
        <v>134</v>
      </c>
      <c r="D34" s="30" t="s">
        <v>135</v>
      </c>
      <c r="E34" s="35">
        <f>(163.5-155.34)/163.5</f>
        <v>0.0499082568807339</v>
      </c>
      <c r="F34" s="3">
        <v>4</v>
      </c>
      <c r="G34" s="9">
        <v>4</v>
      </c>
      <c r="H34" s="36" t="s">
        <v>86</v>
      </c>
      <c r="I34" s="5"/>
    </row>
    <row r="35" ht="19" customHeight="1" spans="1:9">
      <c r="A35" s="30"/>
      <c r="B35" s="30"/>
      <c r="C35" s="30" t="s">
        <v>136</v>
      </c>
      <c r="D35" s="30" t="s">
        <v>137</v>
      </c>
      <c r="E35" s="33" t="s">
        <v>137</v>
      </c>
      <c r="F35" s="3">
        <v>3</v>
      </c>
      <c r="G35" s="9">
        <v>3</v>
      </c>
      <c r="H35" s="36" t="s">
        <v>86</v>
      </c>
      <c r="I35" s="5"/>
    </row>
    <row r="36" ht="19" customHeight="1" spans="1:9">
      <c r="A36" s="30" t="s">
        <v>87</v>
      </c>
      <c r="B36" s="30" t="s">
        <v>88</v>
      </c>
      <c r="C36" s="30" t="s">
        <v>138</v>
      </c>
      <c r="D36" s="30" t="s">
        <v>139</v>
      </c>
      <c r="E36" s="33" t="s">
        <v>139</v>
      </c>
      <c r="F36" s="3">
        <v>3</v>
      </c>
      <c r="G36" s="9">
        <v>3</v>
      </c>
      <c r="H36" s="36" t="s">
        <v>86</v>
      </c>
      <c r="I36" s="5"/>
    </row>
    <row r="37" ht="19" customHeight="1" spans="1:9">
      <c r="A37" s="30"/>
      <c r="B37" s="30" t="s">
        <v>89</v>
      </c>
      <c r="C37" s="30" t="s">
        <v>140</v>
      </c>
      <c r="D37" s="30" t="s">
        <v>141</v>
      </c>
      <c r="E37" s="33" t="s">
        <v>142</v>
      </c>
      <c r="F37" s="3">
        <v>3</v>
      </c>
      <c r="G37" s="9">
        <v>3</v>
      </c>
      <c r="H37" s="36" t="s">
        <v>72</v>
      </c>
      <c r="I37" s="5"/>
    </row>
    <row r="38" ht="19" customHeight="1" spans="1:9">
      <c r="A38" s="30"/>
      <c r="B38" s="30" t="s">
        <v>92</v>
      </c>
      <c r="C38" s="30" t="s">
        <v>143</v>
      </c>
      <c r="D38" s="30" t="s">
        <v>144</v>
      </c>
      <c r="E38" s="33" t="s">
        <v>144</v>
      </c>
      <c r="F38" s="3">
        <v>3</v>
      </c>
      <c r="G38" s="9">
        <v>3</v>
      </c>
      <c r="H38" s="36" t="s">
        <v>72</v>
      </c>
      <c r="I38" s="5"/>
    </row>
    <row r="39" ht="19" customHeight="1" spans="1:9">
      <c r="A39" s="30"/>
      <c r="B39" s="30" t="s">
        <v>94</v>
      </c>
      <c r="C39" s="30" t="s">
        <v>145</v>
      </c>
      <c r="D39" s="30" t="s">
        <v>110</v>
      </c>
      <c r="E39" s="33" t="s">
        <v>111</v>
      </c>
      <c r="F39" s="3">
        <v>3</v>
      </c>
      <c r="G39" s="9">
        <v>3</v>
      </c>
      <c r="H39" s="36" t="s">
        <v>72</v>
      </c>
      <c r="I39" s="5"/>
    </row>
    <row r="40" ht="19" customHeight="1" spans="1:9">
      <c r="A40" s="30" t="s">
        <v>97</v>
      </c>
      <c r="B40" s="30" t="s">
        <v>98</v>
      </c>
      <c r="C40" s="30" t="s">
        <v>146</v>
      </c>
      <c r="D40" s="30" t="s">
        <v>100</v>
      </c>
      <c r="E40" s="37">
        <v>0.9188</v>
      </c>
      <c r="F40" s="3">
        <v>3</v>
      </c>
      <c r="G40" s="9">
        <v>3</v>
      </c>
      <c r="H40" s="36" t="s">
        <v>101</v>
      </c>
      <c r="I40" s="5"/>
    </row>
    <row r="41" ht="19" customHeight="1" spans="1:9">
      <c r="A41" s="5" t="s">
        <v>102</v>
      </c>
      <c r="B41" s="5"/>
      <c r="C41" s="5"/>
      <c r="D41" s="5"/>
      <c r="E41" s="5"/>
      <c r="F41" s="5"/>
      <c r="G41" s="5">
        <v>97.8</v>
      </c>
      <c r="H41" s="5" t="s">
        <v>102</v>
      </c>
      <c r="I41" s="5"/>
    </row>
    <row r="42" ht="60" customHeight="1" spans="1:9">
      <c r="A42" s="16" t="s">
        <v>103</v>
      </c>
      <c r="B42" s="16"/>
      <c r="C42" s="16"/>
      <c r="D42" s="16"/>
      <c r="E42" s="16"/>
      <c r="F42" s="16"/>
      <c r="G42" s="16"/>
      <c r="H42" s="16"/>
      <c r="I42" s="16"/>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41:F41"/>
    <mergeCell ref="H41:I41"/>
    <mergeCell ref="A42:I42"/>
    <mergeCell ref="A11:A16"/>
    <mergeCell ref="A17:A21"/>
    <mergeCell ref="A22:A35"/>
    <mergeCell ref="A36:A39"/>
    <mergeCell ref="B11:B12"/>
    <mergeCell ref="B13:B14"/>
    <mergeCell ref="B15:B16"/>
    <mergeCell ref="B17:B19"/>
    <mergeCell ref="B20:B21"/>
    <mergeCell ref="B22:B27"/>
    <mergeCell ref="B28:B30"/>
    <mergeCell ref="B31:B33"/>
    <mergeCell ref="B34:B35"/>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C6" sqref="C6:I6"/>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147</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5" t="s">
        <v>148</v>
      </c>
      <c r="D5" s="5"/>
      <c r="E5" s="5"/>
      <c r="F5" s="5"/>
      <c r="G5" s="5"/>
      <c r="H5" s="5"/>
      <c r="I5" s="5"/>
    </row>
    <row r="6" ht="59" customHeight="1" spans="1:9">
      <c r="A6" s="3" t="s">
        <v>12</v>
      </c>
      <c r="B6" s="3"/>
      <c r="C6" s="5" t="s">
        <v>148</v>
      </c>
      <c r="D6" s="5"/>
      <c r="E6" s="5"/>
      <c r="F6" s="5"/>
      <c r="G6" s="5"/>
      <c r="H6" s="5"/>
      <c r="I6" s="5"/>
    </row>
    <row r="7" ht="19" customHeight="1" spans="1:9">
      <c r="A7" s="3" t="s">
        <v>14</v>
      </c>
      <c r="B7" s="3"/>
      <c r="C7" s="3" t="s">
        <v>15</v>
      </c>
      <c r="D7" s="3"/>
      <c r="E7" s="3" t="s">
        <v>16</v>
      </c>
      <c r="F7" s="3"/>
      <c r="G7" s="3" t="s">
        <v>17</v>
      </c>
      <c r="H7" s="3"/>
      <c r="I7" s="3"/>
    </row>
    <row r="8" ht="19" customHeight="1" spans="1:9">
      <c r="A8" s="5" t="s">
        <v>147</v>
      </c>
      <c r="B8" s="5"/>
      <c r="C8" s="5">
        <v>40</v>
      </c>
      <c r="D8" s="5"/>
      <c r="E8" s="5">
        <v>28.38</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6" t="s">
        <v>29</v>
      </c>
      <c r="B11" s="6" t="s">
        <v>30</v>
      </c>
      <c r="C11" s="6" t="s">
        <v>34</v>
      </c>
      <c r="D11" s="7" t="s">
        <v>35</v>
      </c>
      <c r="E11" s="25" t="str">
        <f>A11</f>
        <v>决策</v>
      </c>
      <c r="F11" s="3">
        <v>2</v>
      </c>
      <c r="G11" s="9">
        <v>2</v>
      </c>
      <c r="H11" s="29" t="s">
        <v>36</v>
      </c>
      <c r="I11" s="3"/>
    </row>
    <row r="12" ht="19" customHeight="1" spans="1:9">
      <c r="A12" s="6"/>
      <c r="B12" s="6"/>
      <c r="C12" s="6" t="s">
        <v>31</v>
      </c>
      <c r="D12" s="10" t="s">
        <v>32</v>
      </c>
      <c r="E12" s="18">
        <f>A12</f>
        <v>0</v>
      </c>
      <c r="F12" s="3">
        <v>2</v>
      </c>
      <c r="G12" s="9">
        <v>2</v>
      </c>
      <c r="H12" s="29" t="s">
        <v>33</v>
      </c>
      <c r="I12" s="3"/>
    </row>
    <row r="13" ht="19" customHeight="1" spans="1:9">
      <c r="A13" s="6"/>
      <c r="B13" s="6" t="s">
        <v>37</v>
      </c>
      <c r="C13" s="6" t="s">
        <v>38</v>
      </c>
      <c r="D13" s="10" t="s">
        <v>39</v>
      </c>
      <c r="E13" s="18" t="s">
        <v>39</v>
      </c>
      <c r="F13" s="3">
        <v>2</v>
      </c>
      <c r="G13" s="9">
        <v>2</v>
      </c>
      <c r="H13" s="29" t="s">
        <v>40</v>
      </c>
      <c r="I13" s="3"/>
    </row>
    <row r="14" ht="19" customHeight="1" spans="1:9">
      <c r="A14" s="6"/>
      <c r="B14" s="6"/>
      <c r="C14" s="6" t="s">
        <v>41</v>
      </c>
      <c r="D14" s="10" t="s">
        <v>42</v>
      </c>
      <c r="E14" s="18" t="s">
        <v>42</v>
      </c>
      <c r="F14" s="3">
        <v>2</v>
      </c>
      <c r="G14" s="9">
        <v>2</v>
      </c>
      <c r="H14" s="29" t="s">
        <v>43</v>
      </c>
      <c r="I14" s="3"/>
    </row>
    <row r="15" ht="19" customHeight="1" spans="1:9">
      <c r="A15" s="6"/>
      <c r="B15" s="6" t="s">
        <v>44</v>
      </c>
      <c r="C15" s="6" t="s">
        <v>45</v>
      </c>
      <c r="D15" s="10" t="s">
        <v>39</v>
      </c>
      <c r="E15" s="18" t="s">
        <v>39</v>
      </c>
      <c r="F15" s="3">
        <v>2</v>
      </c>
      <c r="G15" s="9">
        <v>2</v>
      </c>
      <c r="H15" s="29" t="s">
        <v>46</v>
      </c>
      <c r="I15" s="3"/>
    </row>
    <row r="16" ht="19" customHeight="1" spans="1:9">
      <c r="A16" s="6"/>
      <c r="B16" s="6"/>
      <c r="C16" s="6" t="s">
        <v>47</v>
      </c>
      <c r="D16" s="10" t="s">
        <v>48</v>
      </c>
      <c r="E16" s="18" t="s">
        <v>48</v>
      </c>
      <c r="F16" s="3">
        <v>2</v>
      </c>
      <c r="G16" s="9">
        <v>2</v>
      </c>
      <c r="H16" s="29" t="s">
        <v>49</v>
      </c>
      <c r="I16" s="3"/>
    </row>
    <row r="17" ht="19" customHeight="1" spans="1:9">
      <c r="A17" s="6" t="s">
        <v>50</v>
      </c>
      <c r="B17" s="6" t="s">
        <v>51</v>
      </c>
      <c r="C17" s="6" t="s">
        <v>58</v>
      </c>
      <c r="D17" s="10" t="s">
        <v>59</v>
      </c>
      <c r="E17" s="20">
        <f>28.38/40</f>
        <v>0.7095</v>
      </c>
      <c r="F17" s="3">
        <v>3</v>
      </c>
      <c r="G17" s="9">
        <v>2.1285</v>
      </c>
      <c r="H17" s="29" t="s">
        <v>60</v>
      </c>
      <c r="I17" s="3"/>
    </row>
    <row r="18" ht="19" customHeight="1" spans="1:9">
      <c r="A18" s="6"/>
      <c r="B18" s="6"/>
      <c r="C18" s="6" t="s">
        <v>52</v>
      </c>
      <c r="D18" s="10" t="s">
        <v>53</v>
      </c>
      <c r="E18" s="20">
        <v>1</v>
      </c>
      <c r="F18" s="3">
        <v>3</v>
      </c>
      <c r="G18" s="9">
        <v>3</v>
      </c>
      <c r="H18" s="29" t="s">
        <v>54</v>
      </c>
      <c r="I18" s="3"/>
    </row>
    <row r="19" ht="19" customHeight="1" spans="1:9">
      <c r="A19" s="6"/>
      <c r="B19" s="6"/>
      <c r="C19" s="6" t="s">
        <v>55</v>
      </c>
      <c r="D19" s="10" t="s">
        <v>56</v>
      </c>
      <c r="E19" s="18" t="s">
        <v>56</v>
      </c>
      <c r="F19" s="3">
        <v>4</v>
      </c>
      <c r="G19" s="9">
        <v>4</v>
      </c>
      <c r="H19" s="29" t="s">
        <v>57</v>
      </c>
      <c r="I19" s="3"/>
    </row>
    <row r="20" ht="19" customHeight="1" spans="1:9">
      <c r="A20" s="6"/>
      <c r="B20" s="6" t="s">
        <v>61</v>
      </c>
      <c r="C20" s="6" t="s">
        <v>62</v>
      </c>
      <c r="D20" s="10" t="s">
        <v>63</v>
      </c>
      <c r="E20" s="18" t="s">
        <v>63</v>
      </c>
      <c r="F20" s="3">
        <v>2</v>
      </c>
      <c r="G20" s="9">
        <v>2</v>
      </c>
      <c r="H20" s="29" t="s">
        <v>64</v>
      </c>
      <c r="I20" s="3"/>
    </row>
    <row r="21" ht="19" customHeight="1" spans="1:9">
      <c r="A21" s="6"/>
      <c r="B21" s="6"/>
      <c r="C21" s="6" t="s">
        <v>65</v>
      </c>
      <c r="D21" s="10" t="s">
        <v>66</v>
      </c>
      <c r="E21" s="18" t="s">
        <v>66</v>
      </c>
      <c r="F21" s="3">
        <v>6</v>
      </c>
      <c r="G21" s="9">
        <v>6</v>
      </c>
      <c r="H21" s="29" t="s">
        <v>67</v>
      </c>
      <c r="I21" s="3"/>
    </row>
    <row r="22" ht="19" customHeight="1" spans="1:9">
      <c r="A22" s="6" t="s">
        <v>68</v>
      </c>
      <c r="B22" s="6" t="s">
        <v>69</v>
      </c>
      <c r="C22" s="6" t="s">
        <v>149</v>
      </c>
      <c r="D22" s="10" t="s">
        <v>150</v>
      </c>
      <c r="E22" s="18" t="s">
        <v>150</v>
      </c>
      <c r="F22" s="3">
        <v>9</v>
      </c>
      <c r="G22" s="9">
        <v>9</v>
      </c>
      <c r="H22" s="27" t="s">
        <v>72</v>
      </c>
      <c r="I22" s="3"/>
    </row>
    <row r="23" ht="19" customHeight="1" spans="1:9">
      <c r="A23" s="6"/>
      <c r="B23" s="6" t="s">
        <v>78</v>
      </c>
      <c r="C23" s="6" t="s">
        <v>151</v>
      </c>
      <c r="D23" s="10" t="s">
        <v>152</v>
      </c>
      <c r="E23" s="18" t="s">
        <v>153</v>
      </c>
      <c r="F23" s="3">
        <v>8</v>
      </c>
      <c r="G23" s="9">
        <v>8</v>
      </c>
      <c r="H23" s="27" t="s">
        <v>72</v>
      </c>
      <c r="I23" s="3"/>
    </row>
    <row r="24" ht="19" customHeight="1" spans="1:9">
      <c r="A24" s="6"/>
      <c r="B24" s="6" t="s">
        <v>81</v>
      </c>
      <c r="C24" s="6" t="s">
        <v>154</v>
      </c>
      <c r="D24" s="10" t="s">
        <v>59</v>
      </c>
      <c r="E24" s="18" t="s">
        <v>59</v>
      </c>
      <c r="F24" s="3">
        <v>8</v>
      </c>
      <c r="G24" s="9">
        <v>8</v>
      </c>
      <c r="H24" s="27" t="s">
        <v>72</v>
      </c>
      <c r="I24" s="3"/>
    </row>
    <row r="25" ht="19" customHeight="1" spans="1:9">
      <c r="A25" s="6"/>
      <c r="B25" s="6" t="s">
        <v>83</v>
      </c>
      <c r="C25" s="6" t="s">
        <v>155</v>
      </c>
      <c r="D25" s="10" t="s">
        <v>156</v>
      </c>
      <c r="E25" s="24">
        <f>(40-28.38)/40</f>
        <v>0.2905</v>
      </c>
      <c r="F25" s="3">
        <v>5</v>
      </c>
      <c r="G25" s="9">
        <v>5</v>
      </c>
      <c r="H25" s="27" t="s">
        <v>72</v>
      </c>
      <c r="I25" s="3"/>
    </row>
    <row r="26" ht="19" customHeight="1" spans="1:9">
      <c r="A26" s="6" t="s">
        <v>87</v>
      </c>
      <c r="B26" s="6" t="s">
        <v>88</v>
      </c>
      <c r="C26" s="6" t="s">
        <v>157</v>
      </c>
      <c r="D26" s="10" t="s">
        <v>158</v>
      </c>
      <c r="E26" s="18">
        <v>577.22</v>
      </c>
      <c r="F26" s="3">
        <v>8</v>
      </c>
      <c r="G26" s="9">
        <v>8</v>
      </c>
      <c r="H26" s="27" t="s">
        <v>72</v>
      </c>
      <c r="I26" s="3"/>
    </row>
    <row r="27" ht="19" customHeight="1" spans="1:9">
      <c r="A27" s="6"/>
      <c r="B27" s="6" t="s">
        <v>89</v>
      </c>
      <c r="C27" s="6" t="s">
        <v>159</v>
      </c>
      <c r="D27" s="10" t="s">
        <v>160</v>
      </c>
      <c r="E27" s="18" t="s">
        <v>160</v>
      </c>
      <c r="F27" s="3">
        <v>8</v>
      </c>
      <c r="G27" s="9">
        <v>8</v>
      </c>
      <c r="H27" s="27" t="s">
        <v>86</v>
      </c>
      <c r="I27" s="3"/>
    </row>
    <row r="28" ht="19" customHeight="1" spans="1:9">
      <c r="A28" s="6"/>
      <c r="B28" s="6" t="s">
        <v>92</v>
      </c>
      <c r="C28" s="6" t="s">
        <v>143</v>
      </c>
      <c r="D28" s="10" t="s">
        <v>144</v>
      </c>
      <c r="E28" s="18" t="s">
        <v>144</v>
      </c>
      <c r="F28" s="3">
        <v>6</v>
      </c>
      <c r="G28" s="9">
        <v>6</v>
      </c>
      <c r="H28" s="27" t="s">
        <v>161</v>
      </c>
      <c r="I28" s="3"/>
    </row>
    <row r="29" ht="19" customHeight="1" spans="1:9">
      <c r="A29" s="6"/>
      <c r="B29" s="6" t="s">
        <v>94</v>
      </c>
      <c r="C29" s="6" t="s">
        <v>162</v>
      </c>
      <c r="D29" s="10" t="s">
        <v>139</v>
      </c>
      <c r="E29" s="18" t="s">
        <v>139</v>
      </c>
      <c r="F29" s="3">
        <v>8</v>
      </c>
      <c r="G29" s="9">
        <v>8</v>
      </c>
      <c r="H29" s="27" t="s">
        <v>86</v>
      </c>
      <c r="I29" s="3"/>
    </row>
    <row r="30" ht="23" customHeight="1" spans="1:9">
      <c r="A30" s="6" t="s">
        <v>97</v>
      </c>
      <c r="B30" s="6" t="s">
        <v>98</v>
      </c>
      <c r="C30" s="6" t="s">
        <v>163</v>
      </c>
      <c r="D30" s="10" t="s">
        <v>100</v>
      </c>
      <c r="E30" s="23">
        <v>0.9188</v>
      </c>
      <c r="F30" s="3">
        <v>10</v>
      </c>
      <c r="G30" s="9">
        <v>10</v>
      </c>
      <c r="H30" s="27" t="s">
        <v>101</v>
      </c>
      <c r="I30" s="3" t="s">
        <v>102</v>
      </c>
    </row>
    <row r="31" ht="19" customHeight="1" spans="1:9">
      <c r="A31" s="3" t="s">
        <v>102</v>
      </c>
      <c r="B31" s="3"/>
      <c r="C31" s="3"/>
      <c r="D31" s="3"/>
      <c r="E31" s="3"/>
      <c r="F31" s="3"/>
      <c r="G31" s="3">
        <v>99.13</v>
      </c>
      <c r="H31" s="3" t="s">
        <v>102</v>
      </c>
      <c r="I31" s="3"/>
    </row>
    <row r="32" ht="60" customHeight="1" spans="1:9">
      <c r="A32" s="16" t="s">
        <v>103</v>
      </c>
      <c r="B32" s="16"/>
      <c r="C32" s="16"/>
      <c r="D32" s="16"/>
      <c r="E32" s="16"/>
      <c r="F32" s="16"/>
      <c r="G32" s="16"/>
      <c r="H32" s="16"/>
      <c r="I32" s="1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F9" sqref="F9:F10"/>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164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5" t="s">
        <v>165</v>
      </c>
      <c r="D5" s="5"/>
      <c r="E5" s="5"/>
      <c r="F5" s="5"/>
      <c r="G5" s="5"/>
      <c r="H5" s="5"/>
      <c r="I5" s="5"/>
    </row>
    <row r="6" ht="59" customHeight="1" spans="1:9">
      <c r="A6" s="3" t="s">
        <v>12</v>
      </c>
      <c r="B6" s="3"/>
      <c r="C6" s="5" t="s">
        <v>166</v>
      </c>
      <c r="D6" s="5"/>
      <c r="E6" s="5"/>
      <c r="F6" s="5"/>
      <c r="G6" s="5"/>
      <c r="H6" s="5"/>
      <c r="I6" s="5"/>
    </row>
    <row r="7" ht="19" customHeight="1" spans="1:9">
      <c r="A7" s="3" t="s">
        <v>14</v>
      </c>
      <c r="B7" s="3"/>
      <c r="C7" s="3" t="s">
        <v>15</v>
      </c>
      <c r="D7" s="3"/>
      <c r="E7" s="3" t="s">
        <v>16</v>
      </c>
      <c r="F7" s="3"/>
      <c r="G7" s="3" t="s">
        <v>17</v>
      </c>
      <c r="H7" s="3"/>
      <c r="I7" s="3"/>
    </row>
    <row r="8" ht="19" customHeight="1" spans="1:9">
      <c r="A8" s="5" t="s">
        <v>164</v>
      </c>
      <c r="B8" s="5"/>
      <c r="C8" s="5">
        <v>109</v>
      </c>
      <c r="D8" s="5"/>
      <c r="E8" s="5">
        <v>48.49</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6" t="s">
        <v>29</v>
      </c>
      <c r="B11" s="6" t="s">
        <v>30</v>
      </c>
      <c r="C11" s="6" t="s">
        <v>31</v>
      </c>
      <c r="D11" s="7" t="s">
        <v>32</v>
      </c>
      <c r="E11" s="25" t="s">
        <v>32</v>
      </c>
      <c r="F11" s="3">
        <v>2</v>
      </c>
      <c r="G11" s="9">
        <v>2</v>
      </c>
      <c r="H11" s="26" t="s">
        <v>33</v>
      </c>
      <c r="I11" s="3"/>
    </row>
    <row r="12" ht="19" customHeight="1" spans="1:9">
      <c r="A12" s="6"/>
      <c r="B12" s="6"/>
      <c r="C12" s="6" t="s">
        <v>34</v>
      </c>
      <c r="D12" s="10" t="s">
        <v>35</v>
      </c>
      <c r="E12" s="18" t="s">
        <v>35</v>
      </c>
      <c r="F12" s="3">
        <v>2</v>
      </c>
      <c r="G12" s="9">
        <v>2</v>
      </c>
      <c r="H12" s="26" t="s">
        <v>36</v>
      </c>
      <c r="I12" s="3"/>
    </row>
    <row r="13" ht="19" customHeight="1" spans="1:9">
      <c r="A13" s="6"/>
      <c r="B13" s="6" t="s">
        <v>37</v>
      </c>
      <c r="C13" s="6" t="s">
        <v>41</v>
      </c>
      <c r="D13" s="10" t="s">
        <v>42</v>
      </c>
      <c r="E13" s="18" t="s">
        <v>42</v>
      </c>
      <c r="F13" s="3">
        <v>2</v>
      </c>
      <c r="G13" s="9">
        <v>2</v>
      </c>
      <c r="H13" s="26" t="s">
        <v>43</v>
      </c>
      <c r="I13" s="3"/>
    </row>
    <row r="14" ht="19" customHeight="1" spans="1:9">
      <c r="A14" s="6"/>
      <c r="B14" s="6"/>
      <c r="C14" s="6" t="s">
        <v>38</v>
      </c>
      <c r="D14" s="10" t="s">
        <v>39</v>
      </c>
      <c r="E14" s="18" t="s">
        <v>39</v>
      </c>
      <c r="F14" s="3">
        <v>2</v>
      </c>
      <c r="G14" s="9">
        <v>2</v>
      </c>
      <c r="H14" s="26" t="s">
        <v>40</v>
      </c>
      <c r="I14" s="3"/>
    </row>
    <row r="15" ht="19" customHeight="1" spans="1:9">
      <c r="A15" s="6"/>
      <c r="B15" s="6" t="s">
        <v>44</v>
      </c>
      <c r="C15" s="6" t="s">
        <v>47</v>
      </c>
      <c r="D15" s="10" t="s">
        <v>48</v>
      </c>
      <c r="E15" s="18" t="s">
        <v>48</v>
      </c>
      <c r="F15" s="3">
        <v>2</v>
      </c>
      <c r="G15" s="9">
        <v>2</v>
      </c>
      <c r="H15" s="26" t="s">
        <v>49</v>
      </c>
      <c r="I15" s="3"/>
    </row>
    <row r="16" ht="19" customHeight="1" spans="1:9">
      <c r="A16" s="6"/>
      <c r="B16" s="6"/>
      <c r="C16" s="6" t="s">
        <v>45</v>
      </c>
      <c r="D16" s="10" t="s">
        <v>39</v>
      </c>
      <c r="E16" s="18" t="s">
        <v>39</v>
      </c>
      <c r="F16" s="3">
        <v>2</v>
      </c>
      <c r="G16" s="9">
        <v>2</v>
      </c>
      <c r="H16" s="26" t="s">
        <v>46</v>
      </c>
      <c r="I16" s="3"/>
    </row>
    <row r="17" ht="19" customHeight="1" spans="1:9">
      <c r="A17" s="6" t="s">
        <v>50</v>
      </c>
      <c r="B17" s="6" t="s">
        <v>51</v>
      </c>
      <c r="C17" s="6" t="s">
        <v>58</v>
      </c>
      <c r="D17" s="10" t="s">
        <v>59</v>
      </c>
      <c r="E17" s="20">
        <f>48.49/109</f>
        <v>0.444862385321101</v>
      </c>
      <c r="F17" s="3">
        <v>3</v>
      </c>
      <c r="G17" s="9">
        <v>1.3345871559633</v>
      </c>
      <c r="H17" s="26" t="s">
        <v>60</v>
      </c>
      <c r="I17" s="3"/>
    </row>
    <row r="18" ht="19" customHeight="1" spans="1:9">
      <c r="A18" s="6"/>
      <c r="B18" s="6"/>
      <c r="C18" s="6" t="s">
        <v>55</v>
      </c>
      <c r="D18" s="10" t="s">
        <v>56</v>
      </c>
      <c r="E18" s="18" t="s">
        <v>56</v>
      </c>
      <c r="F18" s="3">
        <v>4</v>
      </c>
      <c r="G18" s="9">
        <v>4</v>
      </c>
      <c r="H18" s="26" t="s">
        <v>57</v>
      </c>
      <c r="I18" s="3"/>
    </row>
    <row r="19" ht="19" customHeight="1" spans="1:9">
      <c r="A19" s="6"/>
      <c r="B19" s="6"/>
      <c r="C19" s="6" t="s">
        <v>52</v>
      </c>
      <c r="D19" s="10" t="s">
        <v>53</v>
      </c>
      <c r="E19" s="20">
        <v>1</v>
      </c>
      <c r="F19" s="3">
        <v>3</v>
      </c>
      <c r="G19" s="9">
        <v>3</v>
      </c>
      <c r="H19" s="26" t="s">
        <v>54</v>
      </c>
      <c r="I19" s="3"/>
    </row>
    <row r="20" ht="19" customHeight="1" spans="1:9">
      <c r="A20" s="6"/>
      <c r="B20" s="6" t="s">
        <v>61</v>
      </c>
      <c r="C20" s="6" t="s">
        <v>62</v>
      </c>
      <c r="D20" s="10" t="s">
        <v>63</v>
      </c>
      <c r="E20" s="18" t="s">
        <v>63</v>
      </c>
      <c r="F20" s="3">
        <v>2</v>
      </c>
      <c r="G20" s="9">
        <v>2</v>
      </c>
      <c r="H20" s="26" t="s">
        <v>64</v>
      </c>
      <c r="I20" s="3"/>
    </row>
    <row r="21" ht="19" customHeight="1" spans="1:9">
      <c r="A21" s="6"/>
      <c r="B21" s="6"/>
      <c r="C21" s="6" t="s">
        <v>65</v>
      </c>
      <c r="D21" s="10" t="s">
        <v>66</v>
      </c>
      <c r="E21" s="18" t="s">
        <v>66</v>
      </c>
      <c r="F21" s="3">
        <v>6</v>
      </c>
      <c r="G21" s="9">
        <v>6</v>
      </c>
      <c r="H21" s="26" t="s">
        <v>67</v>
      </c>
      <c r="I21" s="3"/>
    </row>
    <row r="22" ht="19" customHeight="1" spans="1:9">
      <c r="A22" s="6" t="s">
        <v>68</v>
      </c>
      <c r="B22" s="6" t="s">
        <v>69</v>
      </c>
      <c r="C22" s="6" t="s">
        <v>167</v>
      </c>
      <c r="D22" s="10" t="s">
        <v>118</v>
      </c>
      <c r="E22" s="18" t="s">
        <v>168</v>
      </c>
      <c r="F22" s="3">
        <v>9</v>
      </c>
      <c r="G22" s="9">
        <v>9</v>
      </c>
      <c r="H22" s="27" t="s">
        <v>72</v>
      </c>
      <c r="I22" s="3"/>
    </row>
    <row r="23" ht="19" customHeight="1" spans="1:9">
      <c r="A23" s="6"/>
      <c r="B23" s="6" t="s">
        <v>78</v>
      </c>
      <c r="C23" s="6" t="s">
        <v>169</v>
      </c>
      <c r="D23" s="10" t="s">
        <v>170</v>
      </c>
      <c r="E23" s="18" t="s">
        <v>171</v>
      </c>
      <c r="F23" s="3">
        <v>8</v>
      </c>
      <c r="G23" s="9">
        <v>2.66666666666667</v>
      </c>
      <c r="H23" s="27" t="s">
        <v>172</v>
      </c>
      <c r="I23" s="3"/>
    </row>
    <row r="24" ht="19" customHeight="1" spans="1:9">
      <c r="A24" s="6"/>
      <c r="B24" s="6" t="s">
        <v>81</v>
      </c>
      <c r="C24" s="6" t="s">
        <v>173</v>
      </c>
      <c r="D24" s="10" t="s">
        <v>59</v>
      </c>
      <c r="E24" s="18" t="s">
        <v>59</v>
      </c>
      <c r="F24" s="3">
        <v>8</v>
      </c>
      <c r="G24" s="9">
        <v>8</v>
      </c>
      <c r="H24" s="27" t="s">
        <v>72</v>
      </c>
      <c r="I24" s="3"/>
    </row>
    <row r="25" ht="19" customHeight="1" spans="1:9">
      <c r="A25" s="6"/>
      <c r="B25" s="6" t="s">
        <v>83</v>
      </c>
      <c r="C25" s="6" t="s">
        <v>174</v>
      </c>
      <c r="D25" s="10" t="s">
        <v>175</v>
      </c>
      <c r="E25" s="19">
        <f>(109-48.49)/109</f>
        <v>0.555137614678899</v>
      </c>
      <c r="F25" s="3">
        <v>5</v>
      </c>
      <c r="G25" s="9">
        <v>5</v>
      </c>
      <c r="H25" s="27" t="s">
        <v>72</v>
      </c>
      <c r="I25" s="3"/>
    </row>
    <row r="26" ht="19" customHeight="1" spans="1:9">
      <c r="A26" s="6" t="s">
        <v>87</v>
      </c>
      <c r="B26" s="6" t="s">
        <v>88</v>
      </c>
      <c r="C26" s="6"/>
      <c r="D26" s="10"/>
      <c r="E26" s="18"/>
      <c r="F26" s="3"/>
      <c r="G26" s="9"/>
      <c r="H26" s="28"/>
      <c r="I26" s="3"/>
    </row>
    <row r="27" ht="19" customHeight="1" spans="1:9">
      <c r="A27" s="6"/>
      <c r="B27" s="6" t="s">
        <v>89</v>
      </c>
      <c r="C27" s="6" t="s">
        <v>176</v>
      </c>
      <c r="D27" s="10" t="s">
        <v>160</v>
      </c>
      <c r="E27" s="18" t="s">
        <v>160</v>
      </c>
      <c r="F27" s="3">
        <v>10</v>
      </c>
      <c r="G27" s="9">
        <v>10</v>
      </c>
      <c r="H27" s="27" t="s">
        <v>86</v>
      </c>
      <c r="I27" s="3"/>
    </row>
    <row r="28" ht="19" customHeight="1" spans="1:9">
      <c r="A28" s="6"/>
      <c r="B28" s="6" t="s">
        <v>92</v>
      </c>
      <c r="C28" s="6" t="s">
        <v>143</v>
      </c>
      <c r="D28" s="10" t="s">
        <v>177</v>
      </c>
      <c r="E28" s="18" t="s">
        <v>178</v>
      </c>
      <c r="F28" s="3">
        <v>10</v>
      </c>
      <c r="G28" s="9">
        <v>10</v>
      </c>
      <c r="H28" s="27" t="s">
        <v>179</v>
      </c>
      <c r="I28" s="3"/>
    </row>
    <row r="29" ht="19" customHeight="1" spans="1:9">
      <c r="A29" s="6"/>
      <c r="B29" s="6" t="s">
        <v>94</v>
      </c>
      <c r="C29" s="6" t="s">
        <v>180</v>
      </c>
      <c r="D29" s="10" t="s">
        <v>139</v>
      </c>
      <c r="E29" s="18" t="s">
        <v>139</v>
      </c>
      <c r="F29" s="3">
        <v>10</v>
      </c>
      <c r="G29" s="9">
        <v>10</v>
      </c>
      <c r="H29" s="27" t="s">
        <v>86</v>
      </c>
      <c r="I29" s="3"/>
    </row>
    <row r="30" ht="23" customHeight="1" spans="1:9">
      <c r="A30" s="6" t="s">
        <v>97</v>
      </c>
      <c r="B30" s="6" t="s">
        <v>98</v>
      </c>
      <c r="C30" s="6" t="s">
        <v>181</v>
      </c>
      <c r="D30" s="10" t="s">
        <v>100</v>
      </c>
      <c r="E30" s="23">
        <v>0.9188</v>
      </c>
      <c r="F30" s="3">
        <v>10</v>
      </c>
      <c r="G30" s="9">
        <v>10</v>
      </c>
      <c r="H30" s="27" t="s">
        <v>101</v>
      </c>
      <c r="I30" s="3" t="s">
        <v>102</v>
      </c>
    </row>
    <row r="31" ht="19" customHeight="1" spans="1:9">
      <c r="A31" s="3" t="s">
        <v>102</v>
      </c>
      <c r="B31" s="3"/>
      <c r="C31" s="3"/>
      <c r="D31" s="3"/>
      <c r="E31" s="3"/>
      <c r="F31" s="3"/>
      <c r="G31" s="3">
        <v>93</v>
      </c>
      <c r="H31" s="3" t="s">
        <v>102</v>
      </c>
      <c r="I31" s="3"/>
    </row>
    <row r="32" ht="60" customHeight="1" spans="1:9">
      <c r="A32" s="16" t="s">
        <v>103</v>
      </c>
      <c r="B32" s="16"/>
      <c r="C32" s="16"/>
      <c r="D32" s="16"/>
      <c r="E32" s="16"/>
      <c r="F32" s="16"/>
      <c r="G32" s="16"/>
      <c r="H32" s="16"/>
      <c r="I32" s="16"/>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G8" sqref="G8:I8"/>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182</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5" t="s">
        <v>183</v>
      </c>
      <c r="D5" s="5"/>
      <c r="E5" s="5"/>
      <c r="F5" s="5"/>
      <c r="G5" s="5"/>
      <c r="H5" s="5"/>
      <c r="I5" s="5"/>
    </row>
    <row r="6" ht="59" customHeight="1" spans="1:9">
      <c r="A6" s="3" t="s">
        <v>12</v>
      </c>
      <c r="B6" s="3"/>
      <c r="C6" s="5" t="s">
        <v>184</v>
      </c>
      <c r="D6" s="5"/>
      <c r="E6" s="5"/>
      <c r="F6" s="5"/>
      <c r="G6" s="5"/>
      <c r="H6" s="5"/>
      <c r="I6" s="5"/>
    </row>
    <row r="7" ht="19" customHeight="1" spans="1:9">
      <c r="A7" s="3" t="s">
        <v>14</v>
      </c>
      <c r="B7" s="3"/>
      <c r="C7" s="3" t="s">
        <v>15</v>
      </c>
      <c r="D7" s="3"/>
      <c r="E7" s="3" t="s">
        <v>16</v>
      </c>
      <c r="F7" s="3"/>
      <c r="G7" s="3" t="s">
        <v>17</v>
      </c>
      <c r="H7" s="3"/>
      <c r="I7" s="3"/>
    </row>
    <row r="8" ht="19" customHeight="1" spans="1:9">
      <c r="A8" s="5" t="s">
        <v>182</v>
      </c>
      <c r="B8" s="5"/>
      <c r="C8" s="5">
        <v>307</v>
      </c>
      <c r="D8" s="5"/>
      <c r="E8" s="5">
        <v>198</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17" t="s">
        <v>29</v>
      </c>
      <c r="B11" s="17" t="s">
        <v>30</v>
      </c>
      <c r="C11" s="17" t="s">
        <v>31</v>
      </c>
      <c r="D11" s="17" t="s">
        <v>32</v>
      </c>
      <c r="E11" s="18" t="s">
        <v>32</v>
      </c>
      <c r="F11" s="3">
        <v>2</v>
      </c>
      <c r="G11" s="9">
        <v>2</v>
      </c>
      <c r="H11" s="3" t="s">
        <v>33</v>
      </c>
      <c r="I11" s="3"/>
    </row>
    <row r="12" ht="19" customHeight="1" spans="1:9">
      <c r="A12" s="17"/>
      <c r="B12" s="17"/>
      <c r="C12" s="17" t="s">
        <v>34</v>
      </c>
      <c r="D12" s="17" t="s">
        <v>35</v>
      </c>
      <c r="E12" s="18" t="s">
        <v>35</v>
      </c>
      <c r="F12" s="3">
        <v>2</v>
      </c>
      <c r="G12" s="9">
        <v>2</v>
      </c>
      <c r="H12" s="3" t="s">
        <v>36</v>
      </c>
      <c r="I12" s="3"/>
    </row>
    <row r="13" ht="19" customHeight="1" spans="1:9">
      <c r="A13" s="17"/>
      <c r="B13" s="17" t="s">
        <v>37</v>
      </c>
      <c r="C13" s="17" t="s">
        <v>41</v>
      </c>
      <c r="D13" s="17" t="s">
        <v>42</v>
      </c>
      <c r="E13" s="18" t="s">
        <v>42</v>
      </c>
      <c r="F13" s="3">
        <v>2</v>
      </c>
      <c r="G13" s="9">
        <v>2</v>
      </c>
      <c r="H13" s="3" t="s">
        <v>43</v>
      </c>
      <c r="I13" s="3"/>
    </row>
    <row r="14" ht="19" customHeight="1" spans="1:9">
      <c r="A14" s="17"/>
      <c r="B14" s="17"/>
      <c r="C14" s="17" t="s">
        <v>38</v>
      </c>
      <c r="D14" s="17" t="s">
        <v>39</v>
      </c>
      <c r="E14" s="18" t="s">
        <v>39</v>
      </c>
      <c r="F14" s="3">
        <v>2</v>
      </c>
      <c r="G14" s="9">
        <v>2</v>
      </c>
      <c r="H14" s="3" t="s">
        <v>40</v>
      </c>
      <c r="I14" s="3"/>
    </row>
    <row r="15" ht="19" customHeight="1" spans="1:9">
      <c r="A15" s="17"/>
      <c r="B15" s="17" t="s">
        <v>44</v>
      </c>
      <c r="C15" s="17" t="s">
        <v>47</v>
      </c>
      <c r="D15" s="17" t="s">
        <v>48</v>
      </c>
      <c r="E15" s="18" t="s">
        <v>48</v>
      </c>
      <c r="F15" s="3">
        <v>2</v>
      </c>
      <c r="G15" s="9">
        <v>2</v>
      </c>
      <c r="H15" s="3" t="s">
        <v>49</v>
      </c>
      <c r="I15" s="3"/>
    </row>
    <row r="16" ht="19" customHeight="1" spans="1:9">
      <c r="A16" s="17"/>
      <c r="B16" s="17"/>
      <c r="C16" s="17" t="s">
        <v>45</v>
      </c>
      <c r="D16" s="17" t="s">
        <v>39</v>
      </c>
      <c r="E16" s="18" t="s">
        <v>39</v>
      </c>
      <c r="F16" s="3">
        <v>2</v>
      </c>
      <c r="G16" s="9">
        <v>2</v>
      </c>
      <c r="H16" s="3" t="s">
        <v>46</v>
      </c>
      <c r="I16" s="3"/>
    </row>
    <row r="17" ht="19" customHeight="1" spans="1:9">
      <c r="A17" s="17" t="s">
        <v>50</v>
      </c>
      <c r="B17" s="17" t="s">
        <v>51</v>
      </c>
      <c r="C17" s="17" t="s">
        <v>52</v>
      </c>
      <c r="D17" s="17" t="s">
        <v>53</v>
      </c>
      <c r="E17" s="20">
        <v>1</v>
      </c>
      <c r="F17" s="3">
        <v>3</v>
      </c>
      <c r="G17" s="9">
        <v>3</v>
      </c>
      <c r="H17" s="3" t="s">
        <v>54</v>
      </c>
      <c r="I17" s="3"/>
    </row>
    <row r="18" ht="19" customHeight="1" spans="1:9">
      <c r="A18" s="17"/>
      <c r="B18" s="17"/>
      <c r="C18" s="17" t="s">
        <v>55</v>
      </c>
      <c r="D18" s="17" t="s">
        <v>56</v>
      </c>
      <c r="E18" s="18" t="s">
        <v>56</v>
      </c>
      <c r="F18" s="3">
        <v>4</v>
      </c>
      <c r="G18" s="9">
        <v>4</v>
      </c>
      <c r="H18" s="3" t="s">
        <v>57</v>
      </c>
      <c r="I18" s="3"/>
    </row>
    <row r="19" ht="19" customHeight="1" spans="1:9">
      <c r="A19" s="17"/>
      <c r="B19" s="17"/>
      <c r="C19" s="17" t="s">
        <v>58</v>
      </c>
      <c r="D19" s="17" t="s">
        <v>59</v>
      </c>
      <c r="E19" s="24">
        <f>198/307</f>
        <v>0.644951140065147</v>
      </c>
      <c r="F19" s="3">
        <v>3</v>
      </c>
      <c r="G19" s="9">
        <v>1.93485342019544</v>
      </c>
      <c r="H19" s="3" t="s">
        <v>60</v>
      </c>
      <c r="I19" s="3"/>
    </row>
    <row r="20" ht="19" customHeight="1" spans="1:9">
      <c r="A20" s="17"/>
      <c r="B20" s="17" t="s">
        <v>61</v>
      </c>
      <c r="C20" s="17" t="s">
        <v>65</v>
      </c>
      <c r="D20" s="17" t="s">
        <v>66</v>
      </c>
      <c r="E20" s="18" t="s">
        <v>66</v>
      </c>
      <c r="F20" s="3">
        <v>6</v>
      </c>
      <c r="G20" s="9">
        <v>6</v>
      </c>
      <c r="H20" s="3" t="s">
        <v>67</v>
      </c>
      <c r="I20" s="3"/>
    </row>
    <row r="21" ht="19" customHeight="1" spans="1:9">
      <c r="A21" s="17"/>
      <c r="B21" s="17"/>
      <c r="C21" s="17" t="s">
        <v>62</v>
      </c>
      <c r="D21" s="17" t="s">
        <v>63</v>
      </c>
      <c r="E21" s="18" t="s">
        <v>63</v>
      </c>
      <c r="F21" s="3">
        <v>2</v>
      </c>
      <c r="G21" s="9">
        <v>2</v>
      </c>
      <c r="H21" s="3" t="s">
        <v>64</v>
      </c>
      <c r="I21" s="3"/>
    </row>
    <row r="22" ht="19" customHeight="1" spans="1:9">
      <c r="A22" s="17" t="s">
        <v>68</v>
      </c>
      <c r="B22" s="17" t="s">
        <v>69</v>
      </c>
      <c r="C22" s="17" t="s">
        <v>185</v>
      </c>
      <c r="D22" s="17" t="s">
        <v>186</v>
      </c>
      <c r="E22" s="18" t="s">
        <v>187</v>
      </c>
      <c r="F22" s="3">
        <v>3</v>
      </c>
      <c r="G22" s="9">
        <v>3</v>
      </c>
      <c r="H22" s="3" t="s">
        <v>72</v>
      </c>
      <c r="I22" s="3"/>
    </row>
    <row r="23" ht="19" customHeight="1" spans="1:9">
      <c r="A23" s="17"/>
      <c r="B23" s="17"/>
      <c r="C23" s="17" t="s">
        <v>188</v>
      </c>
      <c r="D23" s="17" t="s">
        <v>189</v>
      </c>
      <c r="E23" s="18" t="s">
        <v>189</v>
      </c>
      <c r="F23" s="3">
        <v>3</v>
      </c>
      <c r="G23" s="9">
        <v>3</v>
      </c>
      <c r="H23" s="3" t="s">
        <v>72</v>
      </c>
      <c r="I23" s="3"/>
    </row>
    <row r="24" ht="19" customHeight="1" spans="1:9">
      <c r="A24" s="17"/>
      <c r="B24" s="17"/>
      <c r="C24" s="17" t="s">
        <v>190</v>
      </c>
      <c r="D24" s="17" t="s">
        <v>191</v>
      </c>
      <c r="E24" s="18" t="s">
        <v>192</v>
      </c>
      <c r="F24" s="3">
        <v>3</v>
      </c>
      <c r="G24" s="9">
        <v>3</v>
      </c>
      <c r="H24" s="3" t="s">
        <v>72</v>
      </c>
      <c r="I24" s="3"/>
    </row>
    <row r="25" ht="19" customHeight="1" spans="1:9">
      <c r="A25" s="17"/>
      <c r="B25" s="17"/>
      <c r="C25" s="17" t="s">
        <v>193</v>
      </c>
      <c r="D25" s="17" t="s">
        <v>194</v>
      </c>
      <c r="E25" s="18" t="s">
        <v>195</v>
      </c>
      <c r="F25" s="3">
        <v>3</v>
      </c>
      <c r="G25" s="9">
        <v>3</v>
      </c>
      <c r="H25" s="3" t="s">
        <v>72</v>
      </c>
      <c r="I25" s="3"/>
    </row>
    <row r="26" ht="19" customHeight="1" spans="1:9">
      <c r="A26" s="17"/>
      <c r="B26" s="17" t="s">
        <v>78</v>
      </c>
      <c r="C26" s="17" t="s">
        <v>196</v>
      </c>
      <c r="D26" s="17" t="s">
        <v>197</v>
      </c>
      <c r="E26" s="20">
        <v>0</v>
      </c>
      <c r="F26" s="3">
        <v>3</v>
      </c>
      <c r="G26" s="9">
        <v>3</v>
      </c>
      <c r="H26" s="3" t="s">
        <v>198</v>
      </c>
      <c r="I26" s="3"/>
    </row>
    <row r="27" ht="19" customHeight="1" spans="1:9">
      <c r="A27" s="17"/>
      <c r="B27" s="17"/>
      <c r="C27" s="17" t="s">
        <v>199</v>
      </c>
      <c r="D27" s="17" t="s">
        <v>59</v>
      </c>
      <c r="E27" s="20">
        <v>1</v>
      </c>
      <c r="F27" s="3">
        <v>3</v>
      </c>
      <c r="G27" s="9">
        <v>3</v>
      </c>
      <c r="H27" s="3" t="s">
        <v>72</v>
      </c>
      <c r="I27" s="3"/>
    </row>
    <row r="28" ht="19" customHeight="1" spans="1:9">
      <c r="A28" s="17"/>
      <c r="B28" s="17" t="s">
        <v>81</v>
      </c>
      <c r="C28" s="17" t="s">
        <v>200</v>
      </c>
      <c r="D28" s="17" t="s">
        <v>129</v>
      </c>
      <c r="E28" s="18" t="s">
        <v>129</v>
      </c>
      <c r="F28" s="3">
        <v>2</v>
      </c>
      <c r="G28" s="9">
        <v>2</v>
      </c>
      <c r="H28" s="3" t="s">
        <v>72</v>
      </c>
      <c r="I28" s="3"/>
    </row>
    <row r="29" ht="19" customHeight="1" spans="1:9">
      <c r="A29" s="17"/>
      <c r="B29" s="17"/>
      <c r="C29" s="17" t="s">
        <v>201</v>
      </c>
      <c r="D29" s="17" t="s">
        <v>129</v>
      </c>
      <c r="E29" s="18" t="s">
        <v>129</v>
      </c>
      <c r="F29" s="3">
        <v>2</v>
      </c>
      <c r="G29" s="9">
        <v>2</v>
      </c>
      <c r="H29" s="3" t="s">
        <v>72</v>
      </c>
      <c r="I29" s="3"/>
    </row>
    <row r="30" ht="19" customHeight="1" spans="1:9">
      <c r="A30" s="17"/>
      <c r="B30" s="17"/>
      <c r="C30" s="17" t="s">
        <v>202</v>
      </c>
      <c r="D30" s="17" t="s">
        <v>129</v>
      </c>
      <c r="E30" s="18" t="s">
        <v>129</v>
      </c>
      <c r="F30" s="3">
        <v>3</v>
      </c>
      <c r="G30" s="9">
        <v>3</v>
      </c>
      <c r="H30" s="3" t="s">
        <v>72</v>
      </c>
      <c r="I30" s="3"/>
    </row>
    <row r="31" ht="19" customHeight="1" spans="1:9">
      <c r="A31" s="17"/>
      <c r="B31" s="17" t="s">
        <v>83</v>
      </c>
      <c r="C31" s="17" t="s">
        <v>174</v>
      </c>
      <c r="D31" s="17" t="s">
        <v>203</v>
      </c>
      <c r="E31" s="19">
        <f>(307-198)/307</f>
        <v>0.355048859934853</v>
      </c>
      <c r="F31" s="3">
        <v>5</v>
      </c>
      <c r="G31" s="9">
        <v>5</v>
      </c>
      <c r="H31" s="3" t="s">
        <v>72</v>
      </c>
      <c r="I31" s="3"/>
    </row>
    <row r="32" ht="19" customHeight="1" spans="1:9">
      <c r="A32" s="17" t="s">
        <v>87</v>
      </c>
      <c r="B32" s="17" t="s">
        <v>88</v>
      </c>
      <c r="C32" s="17" t="s">
        <v>204</v>
      </c>
      <c r="D32" s="17" t="s">
        <v>205</v>
      </c>
      <c r="E32" s="18" t="s">
        <v>206</v>
      </c>
      <c r="F32" s="3">
        <v>8</v>
      </c>
      <c r="G32" s="9">
        <v>8</v>
      </c>
      <c r="H32" s="3" t="s">
        <v>72</v>
      </c>
      <c r="I32" s="3"/>
    </row>
    <row r="33" ht="19" customHeight="1" spans="1:9">
      <c r="A33" s="17"/>
      <c r="B33" s="17" t="s">
        <v>89</v>
      </c>
      <c r="C33" s="17" t="s">
        <v>207</v>
      </c>
      <c r="D33" s="17" t="s">
        <v>208</v>
      </c>
      <c r="E33" s="18" t="s">
        <v>208</v>
      </c>
      <c r="F33" s="3">
        <v>8</v>
      </c>
      <c r="G33" s="9">
        <v>8</v>
      </c>
      <c r="H33" s="3" t="s">
        <v>72</v>
      </c>
      <c r="I33" s="3"/>
    </row>
    <row r="34" ht="19" customHeight="1" spans="1:9">
      <c r="A34" s="17"/>
      <c r="B34" s="17" t="s">
        <v>92</v>
      </c>
      <c r="C34" s="17" t="s">
        <v>143</v>
      </c>
      <c r="D34" s="17" t="s">
        <v>209</v>
      </c>
      <c r="E34" s="18" t="s">
        <v>209</v>
      </c>
      <c r="F34" s="3">
        <v>8</v>
      </c>
      <c r="G34" s="9">
        <v>8</v>
      </c>
      <c r="H34" s="3" t="s">
        <v>210</v>
      </c>
      <c r="I34" s="3"/>
    </row>
    <row r="35" ht="19" customHeight="1" spans="1:9">
      <c r="A35" s="17"/>
      <c r="B35" s="17" t="s">
        <v>94</v>
      </c>
      <c r="C35" s="17" t="s">
        <v>211</v>
      </c>
      <c r="D35" s="17" t="s">
        <v>91</v>
      </c>
      <c r="E35" s="18" t="s">
        <v>91</v>
      </c>
      <c r="F35" s="3">
        <v>6</v>
      </c>
      <c r="G35" s="9">
        <v>6</v>
      </c>
      <c r="H35" s="3" t="s">
        <v>86</v>
      </c>
      <c r="I35" s="3"/>
    </row>
    <row r="36" ht="19" customHeight="1" spans="1:9">
      <c r="A36" s="17" t="s">
        <v>97</v>
      </c>
      <c r="B36" s="17" t="s">
        <v>98</v>
      </c>
      <c r="C36" s="17" t="s">
        <v>212</v>
      </c>
      <c r="D36" s="17" t="s">
        <v>127</v>
      </c>
      <c r="E36" s="18" t="s">
        <v>127</v>
      </c>
      <c r="F36" s="3">
        <v>5</v>
      </c>
      <c r="G36" s="9">
        <v>5</v>
      </c>
      <c r="H36" s="3" t="s">
        <v>101</v>
      </c>
      <c r="I36" s="3"/>
    </row>
    <row r="37" ht="19" customHeight="1" spans="1:9">
      <c r="A37" s="17"/>
      <c r="B37" s="17"/>
      <c r="C37" s="17" t="s">
        <v>213</v>
      </c>
      <c r="D37" s="17" t="s">
        <v>100</v>
      </c>
      <c r="E37" s="23">
        <v>0.9188</v>
      </c>
      <c r="F37" s="3">
        <v>5</v>
      </c>
      <c r="G37" s="9">
        <v>5</v>
      </c>
      <c r="H37" s="3" t="s">
        <v>101</v>
      </c>
      <c r="I37" s="3"/>
    </row>
    <row r="38" ht="19" customHeight="1" spans="1:9">
      <c r="A38" s="3" t="s">
        <v>102</v>
      </c>
      <c r="B38" s="3"/>
      <c r="C38" s="3"/>
      <c r="D38" s="3"/>
      <c r="E38" s="3"/>
      <c r="F38" s="3"/>
      <c r="G38" s="3">
        <v>98.93</v>
      </c>
      <c r="H38" s="3" t="s">
        <v>102</v>
      </c>
      <c r="I38" s="3"/>
    </row>
    <row r="39" ht="60" customHeight="1" spans="1:9">
      <c r="A39" s="16" t="s">
        <v>103</v>
      </c>
      <c r="B39" s="16"/>
      <c r="C39" s="16"/>
      <c r="D39" s="16"/>
      <c r="E39" s="16"/>
      <c r="F39" s="16"/>
      <c r="G39" s="16"/>
      <c r="H39" s="16"/>
      <c r="I39" s="16"/>
    </row>
  </sheetData>
  <mergeCells count="47">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8:F38"/>
    <mergeCell ref="H38:I38"/>
    <mergeCell ref="A39:I39"/>
    <mergeCell ref="A11:A16"/>
    <mergeCell ref="A17:A21"/>
    <mergeCell ref="A22:A31"/>
    <mergeCell ref="A32:A35"/>
    <mergeCell ref="A36:A37"/>
    <mergeCell ref="B11:B12"/>
    <mergeCell ref="B13:B14"/>
    <mergeCell ref="B15:B16"/>
    <mergeCell ref="B17:B19"/>
    <mergeCell ref="B20:B21"/>
    <mergeCell ref="B22:B25"/>
    <mergeCell ref="B26:B27"/>
    <mergeCell ref="B28:B30"/>
    <mergeCell ref="B36:B37"/>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C5" sqref="C5:I5"/>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214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5" t="s">
        <v>215</v>
      </c>
      <c r="D5" s="5"/>
      <c r="E5" s="5"/>
      <c r="F5" s="5"/>
      <c r="G5" s="5"/>
      <c r="H5" s="5"/>
      <c r="I5" s="5"/>
    </row>
    <row r="6" ht="59" customHeight="1" spans="1:9">
      <c r="A6" s="3" t="s">
        <v>12</v>
      </c>
      <c r="B6" s="3"/>
      <c r="C6" s="5" t="s">
        <v>216</v>
      </c>
      <c r="D6" s="5"/>
      <c r="E6" s="5"/>
      <c r="F6" s="5"/>
      <c r="G6" s="5"/>
      <c r="H6" s="5"/>
      <c r="I6" s="5"/>
    </row>
    <row r="7" ht="19" customHeight="1" spans="1:9">
      <c r="A7" s="3" t="s">
        <v>14</v>
      </c>
      <c r="B7" s="3"/>
      <c r="C7" s="3" t="s">
        <v>15</v>
      </c>
      <c r="D7" s="3"/>
      <c r="E7" s="3" t="s">
        <v>16</v>
      </c>
      <c r="F7" s="3"/>
      <c r="G7" s="3" t="s">
        <v>17</v>
      </c>
      <c r="H7" s="3"/>
      <c r="I7" s="3"/>
    </row>
    <row r="8" ht="19" customHeight="1" spans="1:9">
      <c r="A8" s="5" t="s">
        <v>214</v>
      </c>
      <c r="B8" s="5"/>
      <c r="C8" s="5">
        <v>219</v>
      </c>
      <c r="D8" s="5"/>
      <c r="E8" s="5">
        <v>175.7</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17" t="s">
        <v>29</v>
      </c>
      <c r="B11" s="17" t="s">
        <v>30</v>
      </c>
      <c r="C11" s="17" t="s">
        <v>31</v>
      </c>
      <c r="D11" s="17" t="s">
        <v>32</v>
      </c>
      <c r="E11" s="18" t="s">
        <v>32</v>
      </c>
      <c r="F11" s="3">
        <v>2</v>
      </c>
      <c r="G11" s="9">
        <v>2</v>
      </c>
      <c r="H11" s="3" t="s">
        <v>33</v>
      </c>
      <c r="I11" s="5"/>
    </row>
    <row r="12" ht="19" customHeight="1" spans="1:9">
      <c r="A12" s="17"/>
      <c r="B12" s="17"/>
      <c r="C12" s="17" t="s">
        <v>34</v>
      </c>
      <c r="D12" s="17" t="s">
        <v>35</v>
      </c>
      <c r="E12" s="18" t="s">
        <v>35</v>
      </c>
      <c r="F12" s="3">
        <v>2</v>
      </c>
      <c r="G12" s="9">
        <v>2</v>
      </c>
      <c r="H12" s="3" t="s">
        <v>36</v>
      </c>
      <c r="I12" s="5"/>
    </row>
    <row r="13" ht="19" customHeight="1" spans="1:9">
      <c r="A13" s="17"/>
      <c r="B13" s="17" t="s">
        <v>37</v>
      </c>
      <c r="C13" s="17" t="s">
        <v>41</v>
      </c>
      <c r="D13" s="17" t="s">
        <v>42</v>
      </c>
      <c r="E13" s="18" t="s">
        <v>42</v>
      </c>
      <c r="F13" s="3">
        <v>2</v>
      </c>
      <c r="G13" s="9">
        <v>2</v>
      </c>
      <c r="H13" s="3" t="s">
        <v>43</v>
      </c>
      <c r="I13" s="5"/>
    </row>
    <row r="14" ht="19" customHeight="1" spans="1:9">
      <c r="A14" s="17"/>
      <c r="B14" s="17"/>
      <c r="C14" s="17" t="s">
        <v>38</v>
      </c>
      <c r="D14" s="17" t="s">
        <v>39</v>
      </c>
      <c r="E14" s="18" t="s">
        <v>39</v>
      </c>
      <c r="F14" s="3">
        <v>2</v>
      </c>
      <c r="G14" s="9">
        <v>2</v>
      </c>
      <c r="H14" s="3" t="s">
        <v>40</v>
      </c>
      <c r="I14" s="5"/>
    </row>
    <row r="15" ht="19" customHeight="1" spans="1:9">
      <c r="A15" s="17"/>
      <c r="B15" s="17" t="s">
        <v>44</v>
      </c>
      <c r="C15" s="17" t="s">
        <v>47</v>
      </c>
      <c r="D15" s="17" t="s">
        <v>48</v>
      </c>
      <c r="E15" s="18" t="s">
        <v>48</v>
      </c>
      <c r="F15" s="3">
        <v>2</v>
      </c>
      <c r="G15" s="9">
        <v>2</v>
      </c>
      <c r="H15" s="3" t="s">
        <v>49</v>
      </c>
      <c r="I15" s="5"/>
    </row>
    <row r="16" ht="19" customHeight="1" spans="1:9">
      <c r="A16" s="17"/>
      <c r="B16" s="17"/>
      <c r="C16" s="17" t="s">
        <v>45</v>
      </c>
      <c r="D16" s="17" t="s">
        <v>39</v>
      </c>
      <c r="E16" s="18" t="s">
        <v>39</v>
      </c>
      <c r="F16" s="3">
        <v>2</v>
      </c>
      <c r="G16" s="9">
        <v>2</v>
      </c>
      <c r="H16" s="3" t="s">
        <v>46</v>
      </c>
      <c r="I16" s="5"/>
    </row>
    <row r="17" ht="19" customHeight="1" spans="1:9">
      <c r="A17" s="17" t="s">
        <v>50</v>
      </c>
      <c r="B17" s="17" t="s">
        <v>51</v>
      </c>
      <c r="C17" s="17" t="s">
        <v>58</v>
      </c>
      <c r="D17" s="17" t="s">
        <v>59</v>
      </c>
      <c r="E17" s="19">
        <f>175.7/219</f>
        <v>0.802283105022831</v>
      </c>
      <c r="F17" s="3">
        <v>3</v>
      </c>
      <c r="G17" s="9">
        <v>2.40684931506849</v>
      </c>
      <c r="H17" s="3" t="s">
        <v>60</v>
      </c>
      <c r="I17" s="5"/>
    </row>
    <row r="18" ht="19" customHeight="1" spans="1:9">
      <c r="A18" s="17"/>
      <c r="B18" s="17"/>
      <c r="C18" s="17" t="s">
        <v>52</v>
      </c>
      <c r="D18" s="17" t="s">
        <v>53</v>
      </c>
      <c r="E18" s="20">
        <v>1</v>
      </c>
      <c r="F18" s="3">
        <v>3</v>
      </c>
      <c r="G18" s="9">
        <v>3</v>
      </c>
      <c r="H18" s="3" t="s">
        <v>54</v>
      </c>
      <c r="I18" s="5"/>
    </row>
    <row r="19" ht="19" customHeight="1" spans="1:9">
      <c r="A19" s="17"/>
      <c r="B19" s="17"/>
      <c r="C19" s="17" t="s">
        <v>55</v>
      </c>
      <c r="D19" s="17" t="s">
        <v>56</v>
      </c>
      <c r="E19" s="18" t="s">
        <v>56</v>
      </c>
      <c r="F19" s="3">
        <v>4</v>
      </c>
      <c r="G19" s="9">
        <v>4</v>
      </c>
      <c r="H19" s="3" t="s">
        <v>57</v>
      </c>
      <c r="I19" s="5"/>
    </row>
    <row r="20" ht="19" customHeight="1" spans="1:9">
      <c r="A20" s="17"/>
      <c r="B20" s="17" t="s">
        <v>61</v>
      </c>
      <c r="C20" s="17" t="s">
        <v>62</v>
      </c>
      <c r="D20" s="17" t="s">
        <v>63</v>
      </c>
      <c r="E20" s="18" t="s">
        <v>63</v>
      </c>
      <c r="F20" s="3">
        <v>2</v>
      </c>
      <c r="G20" s="9">
        <v>2</v>
      </c>
      <c r="H20" s="3" t="s">
        <v>64</v>
      </c>
      <c r="I20" s="5"/>
    </row>
    <row r="21" ht="19" customHeight="1" spans="1:9">
      <c r="A21" s="17"/>
      <c r="B21" s="17"/>
      <c r="C21" s="17" t="s">
        <v>65</v>
      </c>
      <c r="D21" s="17" t="s">
        <v>66</v>
      </c>
      <c r="E21" s="18" t="s">
        <v>66</v>
      </c>
      <c r="F21" s="3">
        <v>6</v>
      </c>
      <c r="G21" s="9">
        <v>6</v>
      </c>
      <c r="H21" s="3" t="s">
        <v>67</v>
      </c>
      <c r="I21" s="5"/>
    </row>
    <row r="22" ht="19" customHeight="1" spans="1:9">
      <c r="A22" s="17" t="s">
        <v>68</v>
      </c>
      <c r="B22" s="17" t="s">
        <v>69</v>
      </c>
      <c r="C22" s="17" t="s">
        <v>217</v>
      </c>
      <c r="D22" s="17" t="s">
        <v>218</v>
      </c>
      <c r="E22" s="21" t="s">
        <v>219</v>
      </c>
      <c r="F22" s="3">
        <v>5</v>
      </c>
      <c r="G22" s="9">
        <v>5</v>
      </c>
      <c r="H22" s="3" t="s">
        <v>72</v>
      </c>
      <c r="I22" s="5"/>
    </row>
    <row r="23" ht="19" customHeight="1" spans="1:9">
      <c r="A23" s="17"/>
      <c r="B23" s="17"/>
      <c r="C23" s="17" t="s">
        <v>220</v>
      </c>
      <c r="D23" s="17" t="s">
        <v>221</v>
      </c>
      <c r="E23" s="22">
        <f>(2220+1560+470+4000+780+1350+500+3001)*0.09</f>
        <v>1249.29</v>
      </c>
      <c r="F23" s="3">
        <v>5</v>
      </c>
      <c r="G23" s="9">
        <v>5</v>
      </c>
      <c r="H23" s="3" t="s">
        <v>72</v>
      </c>
      <c r="I23" s="5"/>
    </row>
    <row r="24" ht="19" customHeight="1" spans="1:9">
      <c r="A24" s="17"/>
      <c r="B24" s="17"/>
      <c r="C24" s="17" t="s">
        <v>222</v>
      </c>
      <c r="D24" s="17" t="s">
        <v>223</v>
      </c>
      <c r="E24" s="21" t="s">
        <v>224</v>
      </c>
      <c r="F24" s="3">
        <v>5</v>
      </c>
      <c r="G24" s="9">
        <v>5</v>
      </c>
      <c r="H24" s="3" t="s">
        <v>72</v>
      </c>
      <c r="I24" s="5"/>
    </row>
    <row r="25" ht="19" customHeight="1" spans="1:9">
      <c r="A25" s="17"/>
      <c r="B25" s="17" t="s">
        <v>78</v>
      </c>
      <c r="C25" s="17" t="s">
        <v>225</v>
      </c>
      <c r="D25" s="17" t="s">
        <v>226</v>
      </c>
      <c r="E25" s="18" t="s">
        <v>226</v>
      </c>
      <c r="F25" s="3">
        <v>5</v>
      </c>
      <c r="G25" s="9">
        <v>5</v>
      </c>
      <c r="H25" s="3" t="s">
        <v>72</v>
      </c>
      <c r="I25" s="5"/>
    </row>
    <row r="26" ht="19" customHeight="1" spans="1:9">
      <c r="A26" s="17"/>
      <c r="B26" s="17" t="s">
        <v>81</v>
      </c>
      <c r="C26" s="17" t="s">
        <v>227</v>
      </c>
      <c r="D26" s="17" t="s">
        <v>129</v>
      </c>
      <c r="E26" s="20">
        <v>1</v>
      </c>
      <c r="F26" s="3">
        <v>5</v>
      </c>
      <c r="G26" s="9">
        <v>5</v>
      </c>
      <c r="H26" s="3" t="s">
        <v>72</v>
      </c>
      <c r="I26" s="5"/>
    </row>
    <row r="27" ht="19" customHeight="1" spans="1:9">
      <c r="A27" s="17"/>
      <c r="B27" s="17" t="s">
        <v>83</v>
      </c>
      <c r="C27" s="17" t="s">
        <v>228</v>
      </c>
      <c r="D27" s="17" t="s">
        <v>229</v>
      </c>
      <c r="E27" s="18" t="s">
        <v>229</v>
      </c>
      <c r="F27" s="3">
        <v>5</v>
      </c>
      <c r="G27" s="9">
        <v>5</v>
      </c>
      <c r="H27" s="3" t="s">
        <v>72</v>
      </c>
      <c r="I27" s="5"/>
    </row>
    <row r="28" ht="19" customHeight="1" spans="1:9">
      <c r="A28" s="17" t="s">
        <v>87</v>
      </c>
      <c r="B28" s="17" t="s">
        <v>88</v>
      </c>
      <c r="C28" s="17"/>
      <c r="D28" s="17"/>
      <c r="E28" s="18"/>
      <c r="F28" s="3"/>
      <c r="G28" s="9"/>
      <c r="H28" s="3"/>
      <c r="I28" s="5"/>
    </row>
    <row r="29" ht="19" customHeight="1" spans="1:9">
      <c r="A29" s="17"/>
      <c r="B29" s="17" t="s">
        <v>89</v>
      </c>
      <c r="C29" s="17" t="s">
        <v>230</v>
      </c>
      <c r="D29" s="17" t="s">
        <v>231</v>
      </c>
      <c r="E29" s="18" t="s">
        <v>231</v>
      </c>
      <c r="F29" s="3">
        <v>10</v>
      </c>
      <c r="G29" s="9">
        <v>10</v>
      </c>
      <c r="H29" s="3" t="s">
        <v>86</v>
      </c>
      <c r="I29" s="5"/>
    </row>
    <row r="30" ht="19" customHeight="1" spans="1:9">
      <c r="A30" s="17"/>
      <c r="B30" s="17" t="s">
        <v>92</v>
      </c>
      <c r="C30" s="17" t="s">
        <v>232</v>
      </c>
      <c r="D30" s="17" t="s">
        <v>233</v>
      </c>
      <c r="E30" s="18" t="s">
        <v>233</v>
      </c>
      <c r="F30" s="3">
        <v>10</v>
      </c>
      <c r="G30" s="9">
        <v>10</v>
      </c>
      <c r="H30" s="3" t="s">
        <v>86</v>
      </c>
      <c r="I30" s="5"/>
    </row>
    <row r="31" ht="19" customHeight="1" spans="1:9">
      <c r="A31" s="17"/>
      <c r="B31" s="17" t="s">
        <v>94</v>
      </c>
      <c r="C31" s="17" t="s">
        <v>234</v>
      </c>
      <c r="D31" s="17" t="s">
        <v>235</v>
      </c>
      <c r="E31" s="18" t="s">
        <v>235</v>
      </c>
      <c r="F31" s="3">
        <v>10</v>
      </c>
      <c r="G31" s="9">
        <v>10</v>
      </c>
      <c r="H31" s="3" t="s">
        <v>86</v>
      </c>
      <c r="I31" s="5"/>
    </row>
    <row r="32" ht="19" customHeight="1" spans="1:9">
      <c r="A32" s="17" t="s">
        <v>97</v>
      </c>
      <c r="B32" s="17" t="s">
        <v>98</v>
      </c>
      <c r="C32" s="17" t="s">
        <v>236</v>
      </c>
      <c r="D32" s="17" t="s">
        <v>100</v>
      </c>
      <c r="E32" s="23">
        <v>0.9188</v>
      </c>
      <c r="F32" s="3">
        <v>10</v>
      </c>
      <c r="G32" s="9">
        <v>10</v>
      </c>
      <c r="H32" s="3" t="s">
        <v>101</v>
      </c>
      <c r="I32" s="5"/>
    </row>
    <row r="33" ht="19" customHeight="1" spans="1:9">
      <c r="A33" s="3" t="s">
        <v>102</v>
      </c>
      <c r="B33" s="3"/>
      <c r="C33" s="3"/>
      <c r="D33" s="3"/>
      <c r="E33" s="3"/>
      <c r="F33" s="3"/>
      <c r="G33" s="3">
        <v>99.41</v>
      </c>
      <c r="H33" s="5" t="s">
        <v>102</v>
      </c>
      <c r="I33" s="5"/>
    </row>
    <row r="34" ht="60" customHeight="1" spans="1:9">
      <c r="A34" s="16" t="s">
        <v>103</v>
      </c>
      <c r="B34" s="16"/>
      <c r="C34" s="16"/>
      <c r="D34" s="16"/>
      <c r="E34" s="16"/>
      <c r="F34" s="16"/>
      <c r="G34" s="16"/>
      <c r="H34" s="16"/>
      <c r="I34" s="16"/>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7"/>
    <mergeCell ref="A28:A31"/>
    <mergeCell ref="B11:B12"/>
    <mergeCell ref="B13:B14"/>
    <mergeCell ref="B15:B16"/>
    <mergeCell ref="B17:B19"/>
    <mergeCell ref="B20:B21"/>
    <mergeCell ref="B22:B24"/>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4"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C5" sqref="C5:I5"/>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23.2916666666667"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237</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5" t="s">
        <v>238</v>
      </c>
      <c r="D5" s="5"/>
      <c r="E5" s="5"/>
      <c r="F5" s="5"/>
      <c r="G5" s="5"/>
      <c r="H5" s="5"/>
      <c r="I5" s="5"/>
    </row>
    <row r="6" ht="59" customHeight="1" spans="1:9">
      <c r="A6" s="3" t="s">
        <v>12</v>
      </c>
      <c r="B6" s="3"/>
      <c r="C6" s="5" t="s">
        <v>239</v>
      </c>
      <c r="D6" s="5"/>
      <c r="E6" s="5"/>
      <c r="F6" s="5"/>
      <c r="G6" s="5"/>
      <c r="H6" s="5"/>
      <c r="I6" s="5"/>
    </row>
    <row r="7" ht="19" customHeight="1" spans="1:9">
      <c r="A7" s="3" t="s">
        <v>14</v>
      </c>
      <c r="B7" s="3"/>
      <c r="C7" s="3" t="s">
        <v>15</v>
      </c>
      <c r="D7" s="3"/>
      <c r="E7" s="3" t="s">
        <v>16</v>
      </c>
      <c r="F7" s="3"/>
      <c r="G7" s="3" t="s">
        <v>17</v>
      </c>
      <c r="H7" s="3"/>
      <c r="I7" s="3"/>
    </row>
    <row r="8" ht="19" customHeight="1" spans="1:9">
      <c r="A8" s="5" t="s">
        <v>237</v>
      </c>
      <c r="B8" s="5"/>
      <c r="C8" s="5">
        <v>397.75</v>
      </c>
      <c r="D8" s="5"/>
      <c r="E8" s="5">
        <v>375.71</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9" customHeight="1" spans="1:9">
      <c r="A11" s="6" t="s">
        <v>29</v>
      </c>
      <c r="B11" s="6" t="s">
        <v>30</v>
      </c>
      <c r="C11" s="6" t="s">
        <v>31</v>
      </c>
      <c r="D11" s="7" t="s">
        <v>32</v>
      </c>
      <c r="E11" s="8" t="s">
        <v>32</v>
      </c>
      <c r="F11" s="3">
        <v>2</v>
      </c>
      <c r="G11" s="9">
        <v>2</v>
      </c>
      <c r="H11" s="3" t="s">
        <v>33</v>
      </c>
      <c r="I11" s="3"/>
    </row>
    <row r="12" ht="19" customHeight="1" spans="1:9">
      <c r="A12" s="6"/>
      <c r="B12" s="6"/>
      <c r="C12" s="6" t="s">
        <v>34</v>
      </c>
      <c r="D12" s="10" t="s">
        <v>35</v>
      </c>
      <c r="E12" s="11" t="s">
        <v>35</v>
      </c>
      <c r="F12" s="3">
        <v>2</v>
      </c>
      <c r="G12" s="9">
        <v>2</v>
      </c>
      <c r="H12" s="3" t="s">
        <v>36</v>
      </c>
      <c r="I12" s="3"/>
    </row>
    <row r="13" ht="19" customHeight="1" spans="1:9">
      <c r="A13" s="6"/>
      <c r="B13" s="6" t="s">
        <v>37</v>
      </c>
      <c r="C13" s="6" t="s">
        <v>41</v>
      </c>
      <c r="D13" s="10" t="s">
        <v>42</v>
      </c>
      <c r="E13" s="11" t="s">
        <v>42</v>
      </c>
      <c r="F13" s="3">
        <v>2</v>
      </c>
      <c r="G13" s="9">
        <v>2</v>
      </c>
      <c r="H13" s="3" t="s">
        <v>43</v>
      </c>
      <c r="I13" s="3"/>
    </row>
    <row r="14" ht="19" customHeight="1" spans="1:9">
      <c r="A14" s="6"/>
      <c r="B14" s="6"/>
      <c r="C14" s="6" t="s">
        <v>38</v>
      </c>
      <c r="D14" s="10" t="s">
        <v>39</v>
      </c>
      <c r="E14" s="11" t="s">
        <v>39</v>
      </c>
      <c r="F14" s="3">
        <v>2</v>
      </c>
      <c r="G14" s="9">
        <v>2</v>
      </c>
      <c r="H14" s="3" t="s">
        <v>40</v>
      </c>
      <c r="I14" s="3"/>
    </row>
    <row r="15" ht="19" customHeight="1" spans="1:9">
      <c r="A15" s="6"/>
      <c r="B15" s="6" t="s">
        <v>44</v>
      </c>
      <c r="C15" s="6" t="s">
        <v>47</v>
      </c>
      <c r="D15" s="10" t="s">
        <v>48</v>
      </c>
      <c r="E15" s="11" t="s">
        <v>48</v>
      </c>
      <c r="F15" s="3">
        <v>2</v>
      </c>
      <c r="G15" s="9">
        <v>2</v>
      </c>
      <c r="H15" s="3" t="s">
        <v>49</v>
      </c>
      <c r="I15" s="3"/>
    </row>
    <row r="16" ht="19" customHeight="1" spans="1:9">
      <c r="A16" s="6"/>
      <c r="B16" s="6"/>
      <c r="C16" s="6" t="s">
        <v>45</v>
      </c>
      <c r="D16" s="10" t="s">
        <v>39</v>
      </c>
      <c r="E16" s="11" t="s">
        <v>39</v>
      </c>
      <c r="F16" s="3">
        <v>2</v>
      </c>
      <c r="G16" s="9">
        <v>2</v>
      </c>
      <c r="H16" s="3" t="s">
        <v>46</v>
      </c>
      <c r="I16" s="3"/>
    </row>
    <row r="17" ht="19" customHeight="1" spans="1:9">
      <c r="A17" s="6" t="s">
        <v>50</v>
      </c>
      <c r="B17" s="6" t="s">
        <v>51</v>
      </c>
      <c r="C17" s="6" t="s">
        <v>55</v>
      </c>
      <c r="D17" s="10" t="s">
        <v>56</v>
      </c>
      <c r="E17" s="11" t="s">
        <v>56</v>
      </c>
      <c r="F17" s="3">
        <v>4</v>
      </c>
      <c r="G17" s="9">
        <v>4</v>
      </c>
      <c r="H17" s="3" t="s">
        <v>60</v>
      </c>
      <c r="I17" s="3"/>
    </row>
    <row r="18" ht="19" customHeight="1" spans="1:9">
      <c r="A18" s="6"/>
      <c r="B18" s="6"/>
      <c r="C18" s="6" t="s">
        <v>52</v>
      </c>
      <c r="D18" s="10" t="s">
        <v>53</v>
      </c>
      <c r="E18" s="12">
        <v>1</v>
      </c>
      <c r="F18" s="3">
        <v>3</v>
      </c>
      <c r="G18" s="9">
        <v>3</v>
      </c>
      <c r="H18" s="3" t="s">
        <v>54</v>
      </c>
      <c r="I18" s="3"/>
    </row>
    <row r="19" ht="19" customHeight="1" spans="1:9">
      <c r="A19" s="6"/>
      <c r="B19" s="6"/>
      <c r="C19" s="6" t="s">
        <v>58</v>
      </c>
      <c r="D19" s="10" t="s">
        <v>59</v>
      </c>
      <c r="E19" s="13">
        <f>375.71/397.75</f>
        <v>0.944588309239472</v>
      </c>
      <c r="F19" s="3">
        <v>3</v>
      </c>
      <c r="G19" s="9">
        <v>2.83376492771842</v>
      </c>
      <c r="H19" s="3" t="s">
        <v>60</v>
      </c>
      <c r="I19" s="3"/>
    </row>
    <row r="20" ht="19" customHeight="1" spans="1:9">
      <c r="A20" s="6"/>
      <c r="B20" s="6" t="s">
        <v>61</v>
      </c>
      <c r="C20" s="6" t="s">
        <v>65</v>
      </c>
      <c r="D20" s="10" t="s">
        <v>66</v>
      </c>
      <c r="E20" s="11" t="s">
        <v>66</v>
      </c>
      <c r="F20" s="3">
        <v>6</v>
      </c>
      <c r="G20" s="9">
        <v>6</v>
      </c>
      <c r="H20" s="3" t="s">
        <v>67</v>
      </c>
      <c r="I20" s="3"/>
    </row>
    <row r="21" ht="19" customHeight="1" spans="1:9">
      <c r="A21" s="6"/>
      <c r="B21" s="6"/>
      <c r="C21" s="6" t="s">
        <v>62</v>
      </c>
      <c r="D21" s="10" t="s">
        <v>63</v>
      </c>
      <c r="E21" s="11" t="s">
        <v>63</v>
      </c>
      <c r="F21" s="3">
        <v>2</v>
      </c>
      <c r="G21" s="9">
        <v>2</v>
      </c>
      <c r="H21" s="3" t="s">
        <v>64</v>
      </c>
      <c r="I21" s="3"/>
    </row>
    <row r="22" ht="19" customHeight="1" spans="1:9">
      <c r="A22" s="6" t="s">
        <v>68</v>
      </c>
      <c r="B22" s="6" t="s">
        <v>69</v>
      </c>
      <c r="C22" s="6" t="s">
        <v>240</v>
      </c>
      <c r="D22" s="10" t="s">
        <v>241</v>
      </c>
      <c r="E22" s="11" t="s">
        <v>242</v>
      </c>
      <c r="F22" s="3">
        <v>3</v>
      </c>
      <c r="G22" s="9">
        <v>1.5</v>
      </c>
      <c r="H22" s="3" t="s">
        <v>72</v>
      </c>
      <c r="I22" s="3"/>
    </row>
    <row r="23" ht="19" customHeight="1" spans="1:9">
      <c r="A23" s="6"/>
      <c r="B23" s="6"/>
      <c r="C23" s="6" t="s">
        <v>243</v>
      </c>
      <c r="D23" s="10" t="s">
        <v>244</v>
      </c>
      <c r="E23" s="11" t="s">
        <v>153</v>
      </c>
      <c r="F23" s="3">
        <v>4</v>
      </c>
      <c r="G23" s="9">
        <v>4</v>
      </c>
      <c r="H23" s="3" t="s">
        <v>72</v>
      </c>
      <c r="I23" s="3"/>
    </row>
    <row r="24" ht="19" customHeight="1" spans="1:9">
      <c r="A24" s="6"/>
      <c r="B24" s="6"/>
      <c r="C24" s="6" t="s">
        <v>245</v>
      </c>
      <c r="D24" s="10" t="s">
        <v>246</v>
      </c>
      <c r="E24" s="11" t="s">
        <v>247</v>
      </c>
      <c r="F24" s="3">
        <v>3</v>
      </c>
      <c r="G24" s="9">
        <v>3</v>
      </c>
      <c r="H24" s="3" t="s">
        <v>72</v>
      </c>
      <c r="I24" s="3"/>
    </row>
    <row r="25" ht="19" customHeight="1" spans="1:9">
      <c r="A25" s="6"/>
      <c r="B25" s="6"/>
      <c r="C25" s="6" t="s">
        <v>248</v>
      </c>
      <c r="D25" s="10" t="s">
        <v>249</v>
      </c>
      <c r="E25" s="11" t="s">
        <v>250</v>
      </c>
      <c r="F25" s="3">
        <v>3</v>
      </c>
      <c r="G25" s="9">
        <v>3</v>
      </c>
      <c r="H25" s="3" t="s">
        <v>72</v>
      </c>
      <c r="I25" s="3"/>
    </row>
    <row r="26" ht="19" customHeight="1" spans="1:9">
      <c r="A26" s="6"/>
      <c r="B26" s="6" t="s">
        <v>78</v>
      </c>
      <c r="C26" s="6" t="s">
        <v>251</v>
      </c>
      <c r="D26" s="10" t="s">
        <v>252</v>
      </c>
      <c r="E26" s="11" t="s">
        <v>252</v>
      </c>
      <c r="F26" s="3">
        <v>3</v>
      </c>
      <c r="G26" s="9">
        <v>3</v>
      </c>
      <c r="H26" s="3" t="s">
        <v>86</v>
      </c>
      <c r="I26" s="3"/>
    </row>
    <row r="27" ht="19" customHeight="1" spans="1:9">
      <c r="A27" s="6"/>
      <c r="B27" s="6"/>
      <c r="C27" s="6" t="s">
        <v>253</v>
      </c>
      <c r="D27" s="10" t="s">
        <v>127</v>
      </c>
      <c r="E27" s="10" t="s">
        <v>127</v>
      </c>
      <c r="F27" s="3">
        <v>3</v>
      </c>
      <c r="G27" s="9">
        <v>3</v>
      </c>
      <c r="H27" s="3" t="s">
        <v>72</v>
      </c>
      <c r="I27" s="3"/>
    </row>
    <row r="28" ht="19" customHeight="1" spans="1:9">
      <c r="A28" s="6"/>
      <c r="B28" s="6"/>
      <c r="C28" s="6" t="s">
        <v>254</v>
      </c>
      <c r="D28" s="10" t="s">
        <v>252</v>
      </c>
      <c r="E28" s="10" t="s">
        <v>252</v>
      </c>
      <c r="F28" s="3">
        <v>3</v>
      </c>
      <c r="G28" s="9">
        <v>3</v>
      </c>
      <c r="H28" s="3" t="s">
        <v>86</v>
      </c>
      <c r="I28" s="3"/>
    </row>
    <row r="29" ht="19" customHeight="1" spans="1:9">
      <c r="A29" s="6"/>
      <c r="B29" s="6" t="s">
        <v>81</v>
      </c>
      <c r="C29" s="6" t="s">
        <v>255</v>
      </c>
      <c r="D29" s="10" t="s">
        <v>127</v>
      </c>
      <c r="E29" s="10" t="s">
        <v>127</v>
      </c>
      <c r="F29" s="3">
        <v>3</v>
      </c>
      <c r="G29" s="9">
        <v>3</v>
      </c>
      <c r="H29" s="3" t="s">
        <v>72</v>
      </c>
      <c r="I29" s="3"/>
    </row>
    <row r="30" ht="19" customHeight="1" spans="1:9">
      <c r="A30" s="6"/>
      <c r="B30" s="6" t="s">
        <v>83</v>
      </c>
      <c r="C30" s="6" t="s">
        <v>256</v>
      </c>
      <c r="D30" s="10" t="s">
        <v>257</v>
      </c>
      <c r="E30" s="11" t="s">
        <v>258</v>
      </c>
      <c r="F30" s="3">
        <v>2</v>
      </c>
      <c r="G30" s="9">
        <v>2</v>
      </c>
      <c r="H30" s="3" t="s">
        <v>86</v>
      </c>
      <c r="I30" s="3"/>
    </row>
    <row r="31" ht="19" customHeight="1" spans="1:9">
      <c r="A31" s="6"/>
      <c r="B31" s="6"/>
      <c r="C31" s="6" t="s">
        <v>259</v>
      </c>
      <c r="D31" s="10" t="s">
        <v>135</v>
      </c>
      <c r="E31" s="14">
        <f>(397.75-375.71)/397.75</f>
        <v>0.055411690760528</v>
      </c>
      <c r="F31" s="3">
        <v>2</v>
      </c>
      <c r="G31" s="9">
        <v>2</v>
      </c>
      <c r="H31" s="3" t="s">
        <v>72</v>
      </c>
      <c r="I31" s="3"/>
    </row>
    <row r="32" ht="19" customHeight="1" spans="1:9">
      <c r="A32" s="6"/>
      <c r="B32" s="6"/>
      <c r="C32" s="6" t="s">
        <v>260</v>
      </c>
      <c r="D32" s="10" t="s">
        <v>137</v>
      </c>
      <c r="E32" s="11" t="s">
        <v>137</v>
      </c>
      <c r="F32" s="3">
        <v>1</v>
      </c>
      <c r="G32" s="9">
        <v>1</v>
      </c>
      <c r="H32" s="3" t="s">
        <v>86</v>
      </c>
      <c r="I32" s="3"/>
    </row>
    <row r="33" ht="19" customHeight="1" spans="1:9">
      <c r="A33" s="6" t="s">
        <v>87</v>
      </c>
      <c r="B33" s="6" t="s">
        <v>88</v>
      </c>
      <c r="C33" s="6" t="s">
        <v>261</v>
      </c>
      <c r="D33" s="10" t="s">
        <v>205</v>
      </c>
      <c r="E33" s="11" t="s">
        <v>206</v>
      </c>
      <c r="F33" s="3">
        <v>8</v>
      </c>
      <c r="G33" s="9">
        <v>8</v>
      </c>
      <c r="H33" s="3" t="s">
        <v>72</v>
      </c>
      <c r="I33" s="3"/>
    </row>
    <row r="34" ht="19" customHeight="1" spans="1:9">
      <c r="A34" s="6"/>
      <c r="B34" s="6" t="s">
        <v>89</v>
      </c>
      <c r="C34" s="6" t="s">
        <v>262</v>
      </c>
      <c r="D34" s="10" t="s">
        <v>263</v>
      </c>
      <c r="E34" s="10" t="s">
        <v>263</v>
      </c>
      <c r="F34" s="3">
        <v>8</v>
      </c>
      <c r="G34" s="9">
        <v>8</v>
      </c>
      <c r="H34" s="3" t="s">
        <v>86</v>
      </c>
      <c r="I34" s="3"/>
    </row>
    <row r="35" ht="19" customHeight="1" spans="1:9">
      <c r="A35" s="6"/>
      <c r="B35" s="6" t="s">
        <v>92</v>
      </c>
      <c r="C35" s="6" t="s">
        <v>143</v>
      </c>
      <c r="D35" s="10" t="s">
        <v>264</v>
      </c>
      <c r="E35" s="10" t="s">
        <v>265</v>
      </c>
      <c r="F35" s="3">
        <v>8</v>
      </c>
      <c r="G35" s="9">
        <v>8</v>
      </c>
      <c r="H35" s="3" t="s">
        <v>86</v>
      </c>
      <c r="I35" s="3"/>
    </row>
    <row r="36" ht="19" customHeight="1" spans="1:9">
      <c r="A36" s="6"/>
      <c r="B36" s="6" t="s">
        <v>94</v>
      </c>
      <c r="C36" s="6" t="s">
        <v>266</v>
      </c>
      <c r="D36" s="10" t="s">
        <v>267</v>
      </c>
      <c r="E36" s="10" t="s">
        <v>267</v>
      </c>
      <c r="F36" s="3">
        <v>6</v>
      </c>
      <c r="G36" s="9">
        <v>6</v>
      </c>
      <c r="H36" s="3" t="s">
        <v>86</v>
      </c>
      <c r="I36" s="3"/>
    </row>
    <row r="37" ht="19" customHeight="1" spans="1:9">
      <c r="A37" s="6" t="s">
        <v>97</v>
      </c>
      <c r="B37" s="6" t="s">
        <v>98</v>
      </c>
      <c r="C37" s="6" t="s">
        <v>268</v>
      </c>
      <c r="D37" s="10" t="s">
        <v>127</v>
      </c>
      <c r="E37" s="10" t="s">
        <v>127</v>
      </c>
      <c r="F37" s="3">
        <v>5</v>
      </c>
      <c r="G37" s="9">
        <v>5</v>
      </c>
      <c r="H37" s="3" t="s">
        <v>101</v>
      </c>
      <c r="I37" s="3"/>
    </row>
    <row r="38" ht="23" customHeight="1" spans="1:9">
      <c r="A38" s="6"/>
      <c r="B38" s="6"/>
      <c r="C38" s="6" t="s">
        <v>212</v>
      </c>
      <c r="D38" s="10" t="s">
        <v>100</v>
      </c>
      <c r="E38" s="15">
        <v>0.9188</v>
      </c>
      <c r="F38" s="3">
        <v>5</v>
      </c>
      <c r="G38" s="9">
        <v>5</v>
      </c>
      <c r="H38" s="3" t="s">
        <v>101</v>
      </c>
      <c r="I38" s="3" t="s">
        <v>102</v>
      </c>
    </row>
    <row r="39" ht="19" customHeight="1" spans="1:9">
      <c r="A39" s="3" t="s">
        <v>102</v>
      </c>
      <c r="B39" s="3"/>
      <c r="C39" s="3"/>
      <c r="D39" s="3"/>
      <c r="E39" s="3"/>
      <c r="F39" s="3"/>
      <c r="G39" s="3">
        <v>98.33</v>
      </c>
      <c r="H39" s="3" t="s">
        <v>102</v>
      </c>
      <c r="I39" s="3"/>
    </row>
    <row r="40" ht="60" customHeight="1" spans="1:9">
      <c r="A40" s="16" t="s">
        <v>103</v>
      </c>
      <c r="B40" s="16"/>
      <c r="C40" s="16"/>
      <c r="D40" s="16"/>
      <c r="E40" s="16"/>
      <c r="F40" s="16"/>
      <c r="G40" s="16"/>
      <c r="H40" s="16"/>
      <c r="I40" s="16"/>
    </row>
  </sheetData>
  <mergeCells count="47">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9:F39"/>
    <mergeCell ref="H39:I39"/>
    <mergeCell ref="A40:I40"/>
    <mergeCell ref="A11:A16"/>
    <mergeCell ref="A17:A21"/>
    <mergeCell ref="A22:A32"/>
    <mergeCell ref="A33:A36"/>
    <mergeCell ref="A37:A38"/>
    <mergeCell ref="B11:B12"/>
    <mergeCell ref="B13:B14"/>
    <mergeCell ref="B15:B16"/>
    <mergeCell ref="B17:B19"/>
    <mergeCell ref="B20:B21"/>
    <mergeCell ref="B22:B25"/>
    <mergeCell ref="B26:B28"/>
    <mergeCell ref="B30:B32"/>
    <mergeCell ref="B37:B38"/>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安全工作经费</vt:lpstr>
      <vt:lpstr>博物馆基础业务费</vt:lpstr>
      <vt:lpstr>产业发展办公室日常经费</vt:lpstr>
      <vt:lpstr>海丝中心日常经费</vt:lpstr>
      <vt:lpstr>景区宣传开放经费</vt:lpstr>
      <vt:lpstr>南京城墙日常维护经费</vt:lpstr>
      <vt:lpstr>综合处运行保障经费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薛猫猫O_o</cp:lastModifiedBy>
  <dcterms:created xsi:type="dcterms:W3CDTF">2025-09-28T09:57:00Z</dcterms:created>
  <dcterms:modified xsi:type="dcterms:W3CDTF">2025-09-29T09:53:06Z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61131B3A4F0549E482DC4CDE5F652FEE_13</vt:lpwstr>
  </property>
  <property fmtid="{D5CDD505-2E9C-101B-9397-08002B2CF9AE}" pid="3" name="KSOProductBuildVer">
    <vt:lpwstr>2052-12.1.0.22529</vt:lpwstr>
  </property>
</Properties>
</file>